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I\LEY DE TRANSPARENCIA\transparencia_0216\"/>
    </mc:Choice>
  </mc:AlternateContent>
  <bookViews>
    <workbookView xWindow="0" yWindow="0" windowWidth="24000" windowHeight="9735"/>
  </bookViews>
  <sheets>
    <sheet name="Pregrado Sem E-J 16" sheetId="1" r:id="rId1"/>
  </sheets>
  <definedNames>
    <definedName name="_xlnm.Print_Area" localSheetId="0">'Pregrado Sem E-J 16'!$A$1:$N$92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9" i="1"/>
  <c r="D88" i="1"/>
  <c r="D87" i="1" s="1"/>
  <c r="D10" i="1" s="1"/>
  <c r="J87" i="1"/>
  <c r="I87" i="1"/>
  <c r="H87" i="1"/>
  <c r="G87" i="1"/>
  <c r="F87" i="1"/>
  <c r="E87" i="1"/>
  <c r="D86" i="1"/>
  <c r="D85" i="1"/>
  <c r="D84" i="1"/>
  <c r="D83" i="1"/>
  <c r="N82" i="1"/>
  <c r="M82" i="1"/>
  <c r="L82" i="1"/>
  <c r="K82" i="1"/>
  <c r="J82" i="1"/>
  <c r="I82" i="1"/>
  <c r="H82" i="1"/>
  <c r="G82" i="1"/>
  <c r="F82" i="1"/>
  <c r="E82" i="1"/>
  <c r="D82" i="1"/>
  <c r="D81" i="1"/>
  <c r="D80" i="1"/>
  <c r="D79" i="1"/>
  <c r="D78" i="1"/>
  <c r="D77" i="1"/>
  <c r="D76" i="1"/>
  <c r="D75" i="1" s="1"/>
  <c r="D9" i="1" s="1"/>
  <c r="N75" i="1"/>
  <c r="M75" i="1"/>
  <c r="L75" i="1"/>
  <c r="K75" i="1"/>
  <c r="J75" i="1"/>
  <c r="I75" i="1"/>
  <c r="H75" i="1"/>
  <c r="G75" i="1"/>
  <c r="F75" i="1"/>
  <c r="E75" i="1"/>
  <c r="D73" i="1"/>
  <c r="D72" i="1"/>
  <c r="D71" i="1"/>
  <c r="D70" i="1"/>
  <c r="D69" i="1"/>
  <c r="D68" i="1" s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 s="1"/>
  <c r="N54" i="1"/>
  <c r="M54" i="1"/>
  <c r="L54" i="1"/>
  <c r="K54" i="1"/>
  <c r="J54" i="1"/>
  <c r="I54" i="1"/>
  <c r="H54" i="1"/>
  <c r="G54" i="1"/>
  <c r="F54" i="1"/>
  <c r="E54" i="1"/>
  <c r="D53" i="1"/>
  <c r="D52" i="1"/>
  <c r="D51" i="1"/>
  <c r="D50" i="1"/>
  <c r="D49" i="1"/>
  <c r="D48" i="1"/>
  <c r="D47" i="1"/>
  <c r="D46" i="1"/>
  <c r="D45" i="1"/>
  <c r="D44" i="1" s="1"/>
  <c r="N44" i="1"/>
  <c r="M44" i="1"/>
  <c r="L44" i="1"/>
  <c r="K44" i="1"/>
  <c r="J44" i="1"/>
  <c r="I44" i="1"/>
  <c r="H44" i="1"/>
  <c r="G44" i="1"/>
  <c r="F44" i="1"/>
  <c r="E44" i="1"/>
  <c r="D43" i="1"/>
  <c r="D42" i="1"/>
  <c r="D41" i="1"/>
  <c r="D40" i="1"/>
  <c r="D39" i="1"/>
  <c r="D38" i="1"/>
  <c r="D37" i="1"/>
  <c r="D36" i="1" s="1"/>
  <c r="N36" i="1"/>
  <c r="M36" i="1"/>
  <c r="L36" i="1"/>
  <c r="K36" i="1"/>
  <c r="J36" i="1"/>
  <c r="I36" i="1"/>
  <c r="H36" i="1"/>
  <c r="G36" i="1"/>
  <c r="F36" i="1"/>
  <c r="E36" i="1"/>
  <c r="D35" i="1"/>
  <c r="D34" i="1"/>
  <c r="D33" i="1"/>
  <c r="D32" i="1"/>
  <c r="D31" i="1"/>
  <c r="D30" i="1"/>
  <c r="D29" i="1"/>
  <c r="D28" i="1" s="1"/>
  <c r="N28" i="1"/>
  <c r="M28" i="1"/>
  <c r="L28" i="1"/>
  <c r="K28" i="1"/>
  <c r="J28" i="1"/>
  <c r="I28" i="1"/>
  <c r="H28" i="1"/>
  <c r="G28" i="1"/>
  <c r="F28" i="1"/>
  <c r="E28" i="1"/>
  <c r="D27" i="1"/>
  <c r="D26" i="1"/>
  <c r="D25" i="1"/>
  <c r="D24" i="1"/>
  <c r="D23" i="1"/>
  <c r="D22" i="1"/>
  <c r="I21" i="1"/>
  <c r="D21" i="1" s="1"/>
  <c r="D16" i="1" s="1"/>
  <c r="D20" i="1"/>
  <c r="D19" i="1"/>
  <c r="D18" i="1"/>
  <c r="D17" i="1"/>
  <c r="N16" i="1"/>
  <c r="M16" i="1"/>
  <c r="L16" i="1"/>
  <c r="L8" i="1" s="1"/>
  <c r="L7" i="1" s="1"/>
  <c r="K16" i="1"/>
  <c r="J16" i="1"/>
  <c r="H16" i="1"/>
  <c r="H8" i="1" s="1"/>
  <c r="H7" i="1" s="1"/>
  <c r="G16" i="1"/>
  <c r="F16" i="1"/>
  <c r="E16" i="1"/>
  <c r="D15" i="1"/>
  <c r="D14" i="1"/>
  <c r="D13" i="1"/>
  <c r="N12" i="1"/>
  <c r="M12" i="1"/>
  <c r="L12" i="1"/>
  <c r="K12" i="1"/>
  <c r="J12" i="1"/>
  <c r="I12" i="1"/>
  <c r="H12" i="1"/>
  <c r="G12" i="1"/>
  <c r="F12" i="1"/>
  <c r="E12" i="1"/>
  <c r="D12" i="1"/>
  <c r="J10" i="1"/>
  <c r="I10" i="1"/>
  <c r="H10" i="1"/>
  <c r="G10" i="1"/>
  <c r="F10" i="1"/>
  <c r="E10" i="1"/>
  <c r="N9" i="1"/>
  <c r="M9" i="1"/>
  <c r="L9" i="1"/>
  <c r="K9" i="1"/>
  <c r="J9" i="1"/>
  <c r="I9" i="1"/>
  <c r="H9" i="1"/>
  <c r="G9" i="1"/>
  <c r="F9" i="1"/>
  <c r="E9" i="1"/>
  <c r="N8" i="1"/>
  <c r="N7" i="1" s="1"/>
  <c r="M8" i="1"/>
  <c r="M7" i="1" s="1"/>
  <c r="K8" i="1"/>
  <c r="K7" i="1" s="1"/>
  <c r="J8" i="1"/>
  <c r="J7" i="1" s="1"/>
  <c r="G8" i="1"/>
  <c r="G7" i="1" s="1"/>
  <c r="F8" i="1"/>
  <c r="F7" i="1" s="1"/>
  <c r="E8" i="1"/>
  <c r="E7" i="1" s="1"/>
  <c r="D8" i="1" l="1"/>
  <c r="D7" i="1" s="1"/>
  <c r="I16" i="1"/>
  <c r="I8" i="1" s="1"/>
  <c r="I7" i="1" s="1"/>
</calcChain>
</file>

<file path=xl/sharedStrings.xml><?xml version="1.0" encoding="utf-8"?>
<sst xmlns="http://schemas.openxmlformats.org/spreadsheetml/2006/main" count="174" uniqueCount="106">
  <si>
    <t>UNIVERSIDAD AUTÓNOMA DE AGUASCALIENTES</t>
  </si>
  <si>
    <t>DEPARTAMENTO DE ESTADÍSTICA INSTITUCIONAL</t>
  </si>
  <si>
    <t xml:space="preserve"> POBLACIÓN ESTUDIANTIL INSCRITA AL INICIO DEL SEMESTRE AGOSTO - DICIEMBRE 2016</t>
  </si>
  <si>
    <t xml:space="preserve">C  A  R  R  E  R  A  S </t>
  </si>
  <si>
    <t>TOTAL</t>
  </si>
  <si>
    <t>NÚMERO DE ALUMNOS INSCRITOS POR SEMESTRE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</si>
  <si>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</si>
  <si>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</si>
  <si>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</si>
  <si>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</si>
  <si>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</si>
  <si>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</si>
  <si>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</si>
  <si>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</si>
  <si>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</si>
  <si>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</si>
  <si>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TOTAL GENERAL:</t>
  </si>
  <si>
    <t xml:space="preserve"> LICENCIATURA C.U.</t>
  </si>
  <si>
    <t xml:space="preserve"> LICENCIATURA CAMPUS SUR</t>
  </si>
  <si>
    <t>EDUCACIÓN MEDIA</t>
  </si>
  <si>
    <t>C. C. AGROPECUARIAS</t>
  </si>
  <si>
    <t>-</t>
  </si>
  <si>
    <t>INGENIERO AGRÓNOMO</t>
  </si>
  <si>
    <t>INGENIERÍA AGROINDUSTRIAL</t>
  </si>
  <si>
    <t>MÉDICO VETERINARIO ZOOTECNISTA</t>
  </si>
  <si>
    <t>C. C. BÁSICAS</t>
  </si>
  <si>
    <t>ANÁLISIS QUÍMICO-BIOLÓGICOS</t>
  </si>
  <si>
    <t>BIOLOGÍA</t>
  </si>
  <si>
    <t>BIOTECNOLOGÍA</t>
  </si>
  <si>
    <t>CIENCIAS AMBIENTALES</t>
  </si>
  <si>
    <r>
      <t xml:space="preserve">INFORMÁTICA Y TEC. COMP. Y/O TEC.  DE INFORMACION </t>
    </r>
    <r>
      <rPr>
        <sz val="7"/>
        <rFont val="Arial Narrow"/>
        <family val="2"/>
      </rPr>
      <t>*b</t>
    </r>
  </si>
  <si>
    <t>ING. EN COMPUTACIÓN INTELIGENTE</t>
  </si>
  <si>
    <t>ING. INDUSTRIAL ESTADÍSTICO</t>
  </si>
  <si>
    <t>ING. SISTEMAS COMPUTACIONALES</t>
  </si>
  <si>
    <t>ING. BIOQUÍMICA</t>
  </si>
  <si>
    <t>ING. ELECTRÓNICA</t>
  </si>
  <si>
    <t>MATEMÁTICAS APLICADAS</t>
  </si>
  <si>
    <t>C. C. DE LA SALUD</t>
  </si>
  <si>
    <t>CULTURA FÍSICA Y DEPORTE</t>
  </si>
  <si>
    <t>ENFERMERÍA</t>
  </si>
  <si>
    <t>MÉDICO CIRUJANO *</t>
  </si>
  <si>
    <t>MÉDICO ESTOMATÓLOGO</t>
  </si>
  <si>
    <t>NUTRICIÓN</t>
  </si>
  <si>
    <t>OPTOMETRÍA</t>
  </si>
  <si>
    <t>TERAPIA FÍSICA</t>
  </si>
  <si>
    <t>C. C. DISEÑO Y DE LA CONSTRUCCIÓN</t>
  </si>
  <si>
    <t>ARQUITECTURA</t>
  </si>
  <si>
    <t>DISEÑO DE INTERIORES</t>
  </si>
  <si>
    <t>DISEÑO DE MODA EN INDUMENTARIA Y TEXTILES</t>
  </si>
  <si>
    <t xml:space="preserve">DISEÑO GRÁFICO </t>
  </si>
  <si>
    <t>DISEÑO INDUSTRIAL</t>
  </si>
  <si>
    <t>INGENIERÍA CIVIL</t>
  </si>
  <si>
    <t>URBANISMO</t>
  </si>
  <si>
    <t>C. C. ECONÓMICAS Y ADMINISTRATIVAS</t>
  </si>
  <si>
    <t>ADMINISTRACIÓN DE EMPRESAS</t>
  </si>
  <si>
    <t>ADMINISTRACIÓN DE LA PRODUCCIÓN Y SERVICIOS</t>
  </si>
  <si>
    <t>ADMINISTRACIÓN FINANCIERA</t>
  </si>
  <si>
    <t>COMERCIO INTERNACIONAL</t>
  </si>
  <si>
    <t>CONTADOR PÚBLICO</t>
  </si>
  <si>
    <t>ECONOMÍA</t>
  </si>
  <si>
    <t>GESTIÓN TURÍSTICA</t>
  </si>
  <si>
    <t>MERCADOTECNIA</t>
  </si>
  <si>
    <t>RELACIONES INDUSTRIALES</t>
  </si>
  <si>
    <t>C. C. SOCIALES Y HUMANIDADES</t>
  </si>
  <si>
    <t>ASESORÍA PSICOPEDAGÓGICA</t>
  </si>
  <si>
    <t>CIENCIAS POLÍTICAS Y ADMÓN. PÚBLICA</t>
  </si>
  <si>
    <t>COMUNICACIÓN E INFORMACIÓN</t>
  </si>
  <si>
    <t>COMUNICACIÓN ORGANIZACIONAL</t>
  </si>
  <si>
    <t>DERECHO</t>
  </si>
  <si>
    <t>DOC. DEL IDIOMA INGLES/ ENSEÑANZA DEL INGLÉS *b</t>
  </si>
  <si>
    <t xml:space="preserve"> </t>
  </si>
  <si>
    <t xml:space="preserve">  - PROPEDÉUTICO</t>
  </si>
  <si>
    <t>DOC. DE FRANCES Y ESPAÑOL COMO LENG. EXTRANJERA</t>
  </si>
  <si>
    <t>FILOSOFÍA</t>
  </si>
  <si>
    <t>HISTORIA</t>
  </si>
  <si>
    <t>PSICOLOGÍA</t>
  </si>
  <si>
    <t>SOCIOLOGÍA</t>
  </si>
  <si>
    <t>TRABAJO SOCIAL</t>
  </si>
  <si>
    <t>C. DE LAS ARTES Y LA CULTURA</t>
  </si>
  <si>
    <t>ARTES CINEMATOGRÁFICAS Y AUDIOVISUALES</t>
  </si>
  <si>
    <t>ARTES ESCÉNICAS</t>
  </si>
  <si>
    <t>CIENCIAS DEL ARTE Y GESTIÓN CULTURAL / ESTUDIOS DEL ARTE Y GES. CULT.</t>
  </si>
  <si>
    <t>LETRAS HISPÁNICAS</t>
  </si>
  <si>
    <t>MÚSICA</t>
  </si>
  <si>
    <t>CAMPUS SUR</t>
  </si>
  <si>
    <t>C. C. DE LA INGENIERIA</t>
  </si>
  <si>
    <t>ING. AUTOMOTRÍZ</t>
  </si>
  <si>
    <t>ING. BIOMÉDICA</t>
  </si>
  <si>
    <t>ING. ROBÓTICA</t>
  </si>
  <si>
    <t>ING. EN MANUFACTURA Y AUTOMATIZACIÓN INDUSTRIAL</t>
  </si>
  <si>
    <t>ING. ENERGÍAS RENOVABLES</t>
  </si>
  <si>
    <t>ING. EN DISEÑO MECÁNICO</t>
  </si>
  <si>
    <t>C. C. EMPRESARIALES</t>
  </si>
  <si>
    <t>ADMON. Y GESTIÓN FÍSCAL DE PYMES</t>
  </si>
  <si>
    <t>AGRONEGOCIOS</t>
  </si>
  <si>
    <t>COMERCIO ELECTRÓNICO</t>
  </si>
  <si>
    <t>LOGÍSTICA EMPRESARIAL</t>
  </si>
  <si>
    <t>C. DE EDUCACIÓN MEDIA</t>
  </si>
  <si>
    <t>BACHILLERATO PLANTEL CENTRAL</t>
  </si>
  <si>
    <t>BACHILLERATO ORIENTE</t>
  </si>
  <si>
    <t>BACHILLERATO INTERNACIONAL</t>
  </si>
  <si>
    <t xml:space="preserve"> * - MÓDULOS  A PARTIR DEL 5o. SEM.         *b-Carreras que cambiaron de nombre.</t>
  </si>
  <si>
    <t>¨OCTUBRE 2016</t>
  </si>
  <si>
    <t xml:space="preserve">FUENTE: DEPTO. DE CONTROL ESCOLAR.   </t>
  </si>
  <si>
    <t xml:space="preserve">  Archivo: AGO - DIC 2016</t>
  </si>
  <si>
    <t>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</si>
</sst>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1"/>
      <color theme="3" tint="-0.249977111117893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5.5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/>
    <xf numFmtId="0" fontId="3" fillId="0" borderId="3" xfId="0" applyFont="1" applyFill="1" applyBorder="1" applyAlignment="1"/>
    <xf numFmtId="0" fontId="1" fillId="0" borderId="0" xfId="0" applyFont="1" applyAlignment="1">
      <alignment horizontal="center"/>
    </xf>
    <xf numFmtId="0" fontId="4" fillId="0" borderId="4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4" xfId="0" applyFont="1" applyFill="1" applyBorder="1"/>
    <xf numFmtId="0" fontId="8" fillId="0" borderId="0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41" fontId="9" fillId="2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9" fillId="2" borderId="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41" fontId="9" fillId="0" borderId="14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41" fontId="9" fillId="3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/>
    <xf numFmtId="0" fontId="8" fillId="4" borderId="18" xfId="0" applyFont="1" applyFill="1" applyBorder="1"/>
    <xf numFmtId="41" fontId="8" fillId="0" borderId="19" xfId="0" applyNumberFormat="1" applyFont="1" applyFill="1" applyBorder="1" applyAlignment="1">
      <alignment horizontal="center"/>
    </xf>
    <xf numFmtId="41" fontId="8" fillId="0" borderId="8" xfId="0" applyNumberFormat="1" applyFont="1" applyFill="1" applyBorder="1" applyAlignment="1">
      <alignment horizontal="center"/>
    </xf>
    <xf numFmtId="0" fontId="4" fillId="0" borderId="0" xfId="0" applyFont="1" applyFill="1"/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/>
    <xf numFmtId="0" fontId="8" fillId="4" borderId="22" xfId="0" applyFont="1" applyFill="1" applyBorder="1"/>
    <xf numFmtId="41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25" xfId="0" applyFont="1" applyFill="1" applyBorder="1"/>
    <xf numFmtId="0" fontId="8" fillId="4" borderId="26" xfId="0" applyFont="1" applyFill="1" applyBorder="1"/>
    <xf numFmtId="41" fontId="8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41" fontId="8" fillId="4" borderId="23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2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right"/>
    </xf>
    <xf numFmtId="1" fontId="8" fillId="0" borderId="21" xfId="0" applyNumberFormat="1" applyFont="1" applyFill="1" applyBorder="1"/>
    <xf numFmtId="0" fontId="8" fillId="4" borderId="18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8" fillId="0" borderId="16" xfId="0" applyFont="1" applyFill="1" applyBorder="1" applyAlignment="1"/>
    <xf numFmtId="0" fontId="8" fillId="0" borderId="20" xfId="0" applyFont="1" applyFill="1" applyBorder="1" applyAlignment="1"/>
    <xf numFmtId="0" fontId="8" fillId="0" borderId="24" xfId="0" applyFont="1" applyFill="1" applyBorder="1" applyAlignment="1"/>
    <xf numFmtId="41" fontId="8" fillId="4" borderId="2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right"/>
    </xf>
    <xf numFmtId="1" fontId="8" fillId="0" borderId="17" xfId="0" applyNumberFormat="1" applyFont="1" applyFill="1" applyBorder="1"/>
    <xf numFmtId="41" fontId="8" fillId="0" borderId="16" xfId="0" applyNumberFormat="1" applyFont="1" applyFill="1" applyBorder="1" applyAlignment="1">
      <alignment horizontal="center"/>
    </xf>
    <xf numFmtId="41" fontId="8" fillId="4" borderId="16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41" fontId="8" fillId="4" borderId="20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right"/>
    </xf>
    <xf numFmtId="1" fontId="8" fillId="0" borderId="25" xfId="0" applyNumberFormat="1" applyFont="1" applyFill="1" applyBorder="1"/>
    <xf numFmtId="41" fontId="8" fillId="0" borderId="24" xfId="0" applyNumberFormat="1" applyFont="1" applyFill="1" applyBorder="1" applyAlignment="1">
      <alignment horizontal="center"/>
    </xf>
    <xf numFmtId="41" fontId="9" fillId="3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/>
    <xf numFmtId="41" fontId="8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/>
    <xf numFmtId="41" fontId="8" fillId="4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0" fontId="11" fillId="0" borderId="1" xfId="0" applyFont="1" applyBorder="1"/>
    <xf numFmtId="0" fontId="10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11" fillId="0" borderId="0" xfId="0" applyFont="1" applyBorder="1"/>
    <xf numFmtId="3" fontId="4" fillId="0" borderId="4" xfId="0" applyNumberFormat="1" applyFont="1" applyBorder="1" applyAlignment="1">
      <alignment horizontal="center" vertical="center"/>
    </xf>
    <xf numFmtId="0" fontId="8" fillId="0" borderId="6" xfId="0" applyFont="1" applyBorder="1"/>
    <xf numFmtId="0" fontId="4" fillId="0" borderId="6" xfId="0" applyFont="1" applyBorder="1"/>
    <xf numFmtId="0" fontId="11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12" fillId="0" borderId="0" xfId="0" applyFont="1" applyBorder="1" applyAlignment="1">
      <alignment horizontal="center"/>
    </xf>
    <xf numFmtId="0" fontId="0" fillId="0" borderId="0" xfId="0"/>
    <xf numFmtId="0" fontId="11" fillId="0" borderId="0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 applyBorder="1" applyAlignment="1">
      <alignment vertical="center"/>
    </xf>
    <xf numFmtId="0" fontId="11" fillId="4" borderId="5" xfId="0" applyFont="1" applyFill="1" applyBorder="1" applyAlignment="1">
      <alignment horizontal="right"/>
    </xf>
    <xf numFmtId="0" fontId="11" fillId="0" borderId="10" xfId="0" applyFont="1" applyBorder="1"/>
    <xf numFmtId="0" fontId="1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7"/>
  <sheetViews>
    <sheetView showGridLines="0" tabSelected="1" view="pageBreakPreview" zoomScale="112" zoomScaleNormal="100" zoomScaleSheetLayoutView="112" workbookViewId="0"/>
  </sheetViews>
  <sheetFormatPr baseColWidth="10" defaultRowHeight="13.5" x14ac:dyDescent="0.25"/>
  <cols>
    <col min="1" max="1" width="2.5703125" style="122" customWidth="1"/>
    <col min="2" max="2" width="1.140625" style="14" customWidth="1"/>
    <col min="3" max="3" width="31.42578125" style="14" customWidth="1"/>
    <col min="4" max="4" width="7.7109375" style="14" customWidth="1"/>
    <col min="5" max="14" width="6.7109375" style="14" customWidth="1"/>
    <col min="15" max="15" width="8.42578125" style="13" customWidth="1"/>
    <col min="16" max="16384" width="11.42578125" style="14"/>
  </cols>
  <sheetData>
    <row r="1" spans="1:16" s="4" customFormat="1" ht="15.75" customHeight="1" x14ac:dyDescent="0.4">
      <c r="A1" s="1"/>
      <c r="B1" s="2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126"/>
      <c r="N1" s="5"/>
      <c r="O1" s="6"/>
    </row>
    <row r="2" spans="1:16" ht="12.75" customHeight="1" x14ac:dyDescent="0.2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</row>
    <row r="3" spans="1:16" ht="13.5" customHeight="1" x14ac:dyDescent="0.25">
      <c r="A3" s="15"/>
      <c r="B3" s="8"/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8"/>
    </row>
    <row r="4" spans="1:16" ht="4.5" customHeight="1" x14ac:dyDescent="0.2">
      <c r="A4" s="19" t="s">
        <v>3</v>
      </c>
      <c r="B4" s="20"/>
      <c r="C4" s="21"/>
      <c r="D4" s="22" t="s">
        <v>4</v>
      </c>
      <c r="E4" s="19" t="s">
        <v>5</v>
      </c>
      <c r="F4" s="23"/>
      <c r="G4" s="23"/>
      <c r="H4" s="23"/>
      <c r="I4" s="23"/>
      <c r="J4" s="23"/>
      <c r="K4" s="23"/>
      <c r="L4" s="23"/>
      <c r="M4" s="23"/>
      <c r="N4" s="24"/>
    </row>
    <row r="5" spans="1:16" ht="12.75" x14ac:dyDescent="0.2">
      <c r="A5" s="25"/>
      <c r="B5" s="127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6" x14ac:dyDescent="0.25">
      <c r="A6" s="31"/>
      <c r="B6" s="32"/>
      <c r="C6" s="33"/>
      <c r="D6" s="34"/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6" t="s">
        <v>15</v>
      </c>
    </row>
    <row r="7" spans="1:16" s="42" customFormat="1" ht="19.5" customHeight="1" x14ac:dyDescent="0.2">
      <c r="A7" s="37"/>
      <c r="B7" s="38"/>
      <c r="C7" s="39" t="s">
        <v>16</v>
      </c>
      <c r="D7" s="40">
        <f t="shared" ref="D7:N7" si="0">SUM(D8:D10)</f>
        <v>19463</v>
      </c>
      <c r="E7" s="40">
        <f t="shared" si="0"/>
        <v>4858</v>
      </c>
      <c r="F7" s="40">
        <f t="shared" si="0"/>
        <v>871</v>
      </c>
      <c r="G7" s="40">
        <f t="shared" si="0"/>
        <v>4086</v>
      </c>
      <c r="H7" s="40">
        <f t="shared" si="0"/>
        <v>776</v>
      </c>
      <c r="I7" s="40">
        <f t="shared" si="0"/>
        <v>3547</v>
      </c>
      <c r="J7" s="40">
        <f t="shared" si="0"/>
        <v>860</v>
      </c>
      <c r="K7" s="40">
        <f t="shared" si="0"/>
        <v>2128</v>
      </c>
      <c r="L7" s="40">
        <f t="shared" si="0"/>
        <v>801</v>
      </c>
      <c r="M7" s="40">
        <f t="shared" si="0"/>
        <v>1207</v>
      </c>
      <c r="N7" s="40">
        <f t="shared" si="0"/>
        <v>329</v>
      </c>
      <c r="O7" s="41"/>
    </row>
    <row r="8" spans="1:16" s="42" customFormat="1" ht="19.5" customHeight="1" x14ac:dyDescent="0.2">
      <c r="A8" s="43"/>
      <c r="B8" s="44"/>
      <c r="C8" s="45" t="s">
        <v>17</v>
      </c>
      <c r="D8" s="40">
        <f t="shared" ref="D8:N8" si="1">SUM(D12,D16,D29:D30,D31:D35,D36,D44,D54,D68)</f>
        <v>13505</v>
      </c>
      <c r="E8" s="40">
        <f t="shared" si="1"/>
        <v>2809</v>
      </c>
      <c r="F8" s="40">
        <f t="shared" si="1"/>
        <v>871</v>
      </c>
      <c r="G8" s="40">
        <f t="shared" si="1"/>
        <v>2294</v>
      </c>
      <c r="H8" s="40">
        <f t="shared" si="1"/>
        <v>776</v>
      </c>
      <c r="I8" s="40">
        <f t="shared" si="1"/>
        <v>1924</v>
      </c>
      <c r="J8" s="40">
        <f t="shared" si="1"/>
        <v>860</v>
      </c>
      <c r="K8" s="40">
        <f t="shared" si="1"/>
        <v>1796</v>
      </c>
      <c r="L8" s="40">
        <f t="shared" si="1"/>
        <v>801</v>
      </c>
      <c r="M8" s="40">
        <f t="shared" si="1"/>
        <v>1045</v>
      </c>
      <c r="N8" s="40">
        <f t="shared" si="1"/>
        <v>329</v>
      </c>
      <c r="O8" s="41"/>
    </row>
    <row r="9" spans="1:16" s="42" customFormat="1" ht="19.5" customHeight="1" x14ac:dyDescent="0.2">
      <c r="A9" s="43"/>
      <c r="B9" s="44"/>
      <c r="C9" s="45" t="s">
        <v>18</v>
      </c>
      <c r="D9" s="40">
        <f>SUM(D75,D82)</f>
        <v>2050</v>
      </c>
      <c r="E9" s="40">
        <f t="shared" ref="E9:N9" si="2">SUM(E75,E82)</f>
        <v>685</v>
      </c>
      <c r="F9" s="40">
        <f t="shared" si="2"/>
        <v>0</v>
      </c>
      <c r="G9" s="40">
        <f t="shared" si="2"/>
        <v>503</v>
      </c>
      <c r="H9" s="40">
        <f t="shared" si="2"/>
        <v>0</v>
      </c>
      <c r="I9" s="40">
        <f t="shared" si="2"/>
        <v>368</v>
      </c>
      <c r="J9" s="40">
        <f t="shared" si="2"/>
        <v>0</v>
      </c>
      <c r="K9" s="40">
        <f t="shared" si="2"/>
        <v>332</v>
      </c>
      <c r="L9" s="40">
        <f t="shared" si="2"/>
        <v>0</v>
      </c>
      <c r="M9" s="40">
        <f t="shared" si="2"/>
        <v>162</v>
      </c>
      <c r="N9" s="40">
        <f t="shared" si="2"/>
        <v>0</v>
      </c>
      <c r="O9" s="41"/>
    </row>
    <row r="10" spans="1:16" s="42" customFormat="1" ht="19.5" customHeight="1" x14ac:dyDescent="0.2">
      <c r="A10" s="46"/>
      <c r="B10" s="47"/>
      <c r="C10" s="48" t="s">
        <v>19</v>
      </c>
      <c r="D10" s="49">
        <f t="shared" ref="D10:J10" si="3">SUM(D87)</f>
        <v>3908</v>
      </c>
      <c r="E10" s="49">
        <f t="shared" si="3"/>
        <v>1364</v>
      </c>
      <c r="F10" s="49">
        <f t="shared" si="3"/>
        <v>0</v>
      </c>
      <c r="G10" s="49">
        <f t="shared" si="3"/>
        <v>1289</v>
      </c>
      <c r="H10" s="49">
        <f t="shared" si="3"/>
        <v>0</v>
      </c>
      <c r="I10" s="49">
        <f t="shared" si="3"/>
        <v>1255</v>
      </c>
      <c r="J10" s="49">
        <f t="shared" si="3"/>
        <v>0</v>
      </c>
      <c r="K10" s="49"/>
      <c r="L10" s="49"/>
      <c r="M10" s="49"/>
      <c r="N10" s="50"/>
      <c r="O10" s="41"/>
    </row>
    <row r="11" spans="1:16" s="42" customFormat="1" ht="5.25" customHeight="1" x14ac:dyDescent="0.2">
      <c r="A11" s="51"/>
      <c r="B11" s="52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41"/>
    </row>
    <row r="12" spans="1:16" s="42" customFormat="1" ht="19.5" customHeight="1" x14ac:dyDescent="0.2">
      <c r="A12" s="56"/>
      <c r="B12" s="57"/>
      <c r="C12" s="58" t="s">
        <v>20</v>
      </c>
      <c r="D12" s="59">
        <f>SUM(D13:D15)</f>
        <v>699</v>
      </c>
      <c r="E12" s="59">
        <f t="shared" ref="E12:N12" si="4">SUM(E13:E15)</f>
        <v>161</v>
      </c>
      <c r="F12" s="59">
        <f t="shared" si="4"/>
        <v>43</v>
      </c>
      <c r="G12" s="59">
        <f t="shared" si="4"/>
        <v>99</v>
      </c>
      <c r="H12" s="59">
        <f t="shared" si="4"/>
        <v>50</v>
      </c>
      <c r="I12" s="59">
        <f t="shared" si="4"/>
        <v>108</v>
      </c>
      <c r="J12" s="59">
        <f t="shared" si="4"/>
        <v>45</v>
      </c>
      <c r="K12" s="59">
        <f t="shared" si="4"/>
        <v>85</v>
      </c>
      <c r="L12" s="59">
        <f t="shared" si="4"/>
        <v>47</v>
      </c>
      <c r="M12" s="59">
        <f t="shared" si="4"/>
        <v>32</v>
      </c>
      <c r="N12" s="59">
        <f t="shared" si="4"/>
        <v>29</v>
      </c>
      <c r="O12" s="41"/>
    </row>
    <row r="13" spans="1:16" s="65" customFormat="1" x14ac:dyDescent="0.25">
      <c r="A13" s="60">
        <v>1</v>
      </c>
      <c r="B13" s="61" t="s">
        <v>21</v>
      </c>
      <c r="C13" s="62" t="s">
        <v>22</v>
      </c>
      <c r="D13" s="63">
        <f>+SUM(E13:N13)</f>
        <v>130</v>
      </c>
      <c r="E13" s="63">
        <v>56</v>
      </c>
      <c r="F13" s="64">
        <v>0</v>
      </c>
      <c r="G13" s="63">
        <v>23</v>
      </c>
      <c r="H13" s="63">
        <v>0</v>
      </c>
      <c r="I13" s="63">
        <v>29</v>
      </c>
      <c r="J13" s="63">
        <v>0</v>
      </c>
      <c r="K13" s="63">
        <v>22</v>
      </c>
      <c r="L13" s="63">
        <v>0</v>
      </c>
      <c r="M13" s="63">
        <v>0</v>
      </c>
      <c r="N13" s="63">
        <v>0</v>
      </c>
      <c r="O13" s="41"/>
    </row>
    <row r="14" spans="1:16" s="65" customFormat="1" x14ac:dyDescent="0.25">
      <c r="A14" s="66">
        <v>2</v>
      </c>
      <c r="B14" s="67" t="s">
        <v>21</v>
      </c>
      <c r="C14" s="68" t="s">
        <v>23</v>
      </c>
      <c r="D14" s="69">
        <f>+SUM(E14:N14)</f>
        <v>134</v>
      </c>
      <c r="E14" s="69">
        <v>53</v>
      </c>
      <c r="F14" s="69">
        <v>0</v>
      </c>
      <c r="G14" s="69">
        <v>29</v>
      </c>
      <c r="H14" s="69">
        <v>0</v>
      </c>
      <c r="I14" s="69">
        <v>28</v>
      </c>
      <c r="J14" s="69">
        <v>0</v>
      </c>
      <c r="K14" s="69">
        <v>24</v>
      </c>
      <c r="L14" s="69">
        <v>0</v>
      </c>
      <c r="M14" s="69">
        <v>0</v>
      </c>
      <c r="N14" s="69">
        <v>0</v>
      </c>
      <c r="O14" s="41"/>
    </row>
    <row r="15" spans="1:16" s="65" customFormat="1" x14ac:dyDescent="0.25">
      <c r="A15" s="70">
        <v>3</v>
      </c>
      <c r="B15" s="71" t="s">
        <v>21</v>
      </c>
      <c r="C15" s="72" t="s">
        <v>24</v>
      </c>
      <c r="D15" s="73">
        <f>+SUM(E15:N15)</f>
        <v>435</v>
      </c>
      <c r="E15" s="73">
        <v>52</v>
      </c>
      <c r="F15" s="73">
        <v>43</v>
      </c>
      <c r="G15" s="73">
        <v>47</v>
      </c>
      <c r="H15" s="73">
        <v>50</v>
      </c>
      <c r="I15" s="73">
        <v>51</v>
      </c>
      <c r="J15" s="73">
        <v>45</v>
      </c>
      <c r="K15" s="73">
        <v>39</v>
      </c>
      <c r="L15" s="73">
        <v>47</v>
      </c>
      <c r="M15" s="73">
        <v>32</v>
      </c>
      <c r="N15" s="73">
        <v>29</v>
      </c>
      <c r="O15" s="41"/>
      <c r="P15" s="74"/>
    </row>
    <row r="16" spans="1:16" s="74" customFormat="1" ht="19.5" customHeight="1" x14ac:dyDescent="0.2">
      <c r="A16" s="75"/>
      <c r="B16" s="76"/>
      <c r="C16" s="77" t="s">
        <v>25</v>
      </c>
      <c r="D16" s="59">
        <f t="shared" ref="D16:N16" si="5">SUM(D17:D27)</f>
        <v>2329</v>
      </c>
      <c r="E16" s="59">
        <f t="shared" si="5"/>
        <v>638</v>
      </c>
      <c r="F16" s="59">
        <f t="shared" si="5"/>
        <v>48</v>
      </c>
      <c r="G16" s="59">
        <f t="shared" si="5"/>
        <v>502</v>
      </c>
      <c r="H16" s="59">
        <f t="shared" si="5"/>
        <v>40</v>
      </c>
      <c r="I16" s="59">
        <f t="shared" si="5"/>
        <v>371</v>
      </c>
      <c r="J16" s="59">
        <f t="shared" si="5"/>
        <v>25</v>
      </c>
      <c r="K16" s="59">
        <f t="shared" si="5"/>
        <v>351</v>
      </c>
      <c r="L16" s="59">
        <f t="shared" si="5"/>
        <v>32</v>
      </c>
      <c r="M16" s="59">
        <f t="shared" si="5"/>
        <v>322</v>
      </c>
      <c r="N16" s="59">
        <f t="shared" si="5"/>
        <v>0</v>
      </c>
      <c r="O16" s="41"/>
    </row>
    <row r="17" spans="1:17" s="65" customFormat="1" x14ac:dyDescent="0.25">
      <c r="A17" s="60">
        <v>1</v>
      </c>
      <c r="B17" s="61" t="s">
        <v>21</v>
      </c>
      <c r="C17" s="62" t="s">
        <v>26</v>
      </c>
      <c r="D17" s="63">
        <f t="shared" ref="D17:D27" si="6">SUM(E17:N17)</f>
        <v>323</v>
      </c>
      <c r="E17" s="63">
        <v>56</v>
      </c>
      <c r="F17" s="63">
        <v>48</v>
      </c>
      <c r="G17" s="63">
        <v>38</v>
      </c>
      <c r="H17" s="63">
        <v>40</v>
      </c>
      <c r="I17" s="63">
        <v>34</v>
      </c>
      <c r="J17" s="63">
        <v>25</v>
      </c>
      <c r="K17" s="63">
        <v>21</v>
      </c>
      <c r="L17" s="69">
        <v>32</v>
      </c>
      <c r="M17" s="63">
        <v>29</v>
      </c>
      <c r="N17" s="69">
        <v>0</v>
      </c>
      <c r="O17" s="41"/>
    </row>
    <row r="18" spans="1:17" s="65" customFormat="1" x14ac:dyDescent="0.25">
      <c r="A18" s="66">
        <v>2</v>
      </c>
      <c r="B18" s="67" t="s">
        <v>21</v>
      </c>
      <c r="C18" s="68" t="s">
        <v>27</v>
      </c>
      <c r="D18" s="69">
        <f t="shared" si="6"/>
        <v>186</v>
      </c>
      <c r="E18" s="69">
        <v>50</v>
      </c>
      <c r="F18" s="69">
        <v>0</v>
      </c>
      <c r="G18" s="69">
        <v>38</v>
      </c>
      <c r="H18" s="69">
        <v>0</v>
      </c>
      <c r="I18" s="69">
        <v>45</v>
      </c>
      <c r="J18" s="69">
        <v>0</v>
      </c>
      <c r="K18" s="69">
        <v>28</v>
      </c>
      <c r="L18" s="69">
        <v>0</v>
      </c>
      <c r="M18" s="69">
        <v>25</v>
      </c>
      <c r="N18" s="69">
        <v>0</v>
      </c>
      <c r="O18" s="41"/>
    </row>
    <row r="19" spans="1:17" s="65" customFormat="1" x14ac:dyDescent="0.25">
      <c r="A19" s="66">
        <v>3</v>
      </c>
      <c r="B19" s="67" t="s">
        <v>21</v>
      </c>
      <c r="C19" s="68" t="s">
        <v>28</v>
      </c>
      <c r="D19" s="69">
        <f t="shared" si="6"/>
        <v>189</v>
      </c>
      <c r="E19" s="69">
        <v>61</v>
      </c>
      <c r="F19" s="69">
        <v>0</v>
      </c>
      <c r="G19" s="69">
        <v>35</v>
      </c>
      <c r="H19" s="69">
        <v>0</v>
      </c>
      <c r="I19" s="69">
        <v>40</v>
      </c>
      <c r="J19" s="69">
        <v>0</v>
      </c>
      <c r="K19" s="69">
        <v>29</v>
      </c>
      <c r="L19" s="69">
        <v>0</v>
      </c>
      <c r="M19" s="69">
        <v>24</v>
      </c>
      <c r="N19" s="69">
        <v>0</v>
      </c>
      <c r="O19" s="41"/>
    </row>
    <row r="20" spans="1:17" s="65" customFormat="1" x14ac:dyDescent="0.25">
      <c r="A20" s="66">
        <v>4</v>
      </c>
      <c r="B20" s="67" t="s">
        <v>21</v>
      </c>
      <c r="C20" s="68" t="s">
        <v>29</v>
      </c>
      <c r="D20" s="69">
        <f t="shared" si="6"/>
        <v>81</v>
      </c>
      <c r="E20" s="69">
        <v>0</v>
      </c>
      <c r="F20" s="69">
        <v>0</v>
      </c>
      <c r="G20" s="69">
        <v>33</v>
      </c>
      <c r="H20" s="69">
        <v>0</v>
      </c>
      <c r="I20" s="69">
        <v>11</v>
      </c>
      <c r="J20" s="69">
        <v>0</v>
      </c>
      <c r="K20" s="69">
        <v>25</v>
      </c>
      <c r="L20" s="69">
        <v>0</v>
      </c>
      <c r="M20" s="69">
        <v>12</v>
      </c>
      <c r="N20" s="69">
        <v>0</v>
      </c>
      <c r="O20" s="41"/>
    </row>
    <row r="21" spans="1:17" s="65" customFormat="1" x14ac:dyDescent="0.25">
      <c r="A21" s="66">
        <v>5</v>
      </c>
      <c r="B21" s="67" t="s">
        <v>21</v>
      </c>
      <c r="C21" s="68" t="s">
        <v>30</v>
      </c>
      <c r="D21" s="69">
        <f>SUM(E21:N21)</f>
        <v>192</v>
      </c>
      <c r="E21" s="69">
        <v>49</v>
      </c>
      <c r="F21" s="69">
        <v>0</v>
      </c>
      <c r="G21" s="69">
        <v>48</v>
      </c>
      <c r="H21" s="69">
        <v>0</v>
      </c>
      <c r="I21" s="69">
        <f>32+1</f>
        <v>33</v>
      </c>
      <c r="J21" s="69">
        <v>0</v>
      </c>
      <c r="K21" s="69">
        <v>30</v>
      </c>
      <c r="L21" s="69">
        <v>0</v>
      </c>
      <c r="M21" s="69">
        <v>32</v>
      </c>
      <c r="N21" s="69">
        <v>0</v>
      </c>
      <c r="O21" s="41"/>
    </row>
    <row r="22" spans="1:17" s="65" customFormat="1" x14ac:dyDescent="0.25">
      <c r="A22" s="66">
        <v>6</v>
      </c>
      <c r="B22" s="67"/>
      <c r="C22" s="68" t="s">
        <v>31</v>
      </c>
      <c r="D22" s="69">
        <f t="shared" si="6"/>
        <v>193</v>
      </c>
      <c r="E22" s="69">
        <v>56</v>
      </c>
      <c r="F22" s="69">
        <v>0</v>
      </c>
      <c r="G22" s="69">
        <v>41</v>
      </c>
      <c r="H22" s="69">
        <v>0</v>
      </c>
      <c r="I22" s="69">
        <v>28</v>
      </c>
      <c r="J22" s="69">
        <v>0</v>
      </c>
      <c r="K22" s="69">
        <v>32</v>
      </c>
      <c r="L22" s="69">
        <v>0</v>
      </c>
      <c r="M22" s="69">
        <v>36</v>
      </c>
      <c r="N22" s="69">
        <v>0</v>
      </c>
      <c r="O22" s="41"/>
    </row>
    <row r="23" spans="1:17" s="65" customFormat="1" x14ac:dyDescent="0.25">
      <c r="A23" s="66">
        <v>7</v>
      </c>
      <c r="B23" s="67" t="s">
        <v>21</v>
      </c>
      <c r="C23" s="68" t="s">
        <v>32</v>
      </c>
      <c r="D23" s="69">
        <f t="shared" si="6"/>
        <v>194</v>
      </c>
      <c r="E23" s="69">
        <v>48</v>
      </c>
      <c r="F23" s="69">
        <v>0</v>
      </c>
      <c r="G23" s="78">
        <v>51</v>
      </c>
      <c r="H23" s="69">
        <v>0</v>
      </c>
      <c r="I23" s="69">
        <v>28</v>
      </c>
      <c r="J23" s="69">
        <v>0</v>
      </c>
      <c r="K23" s="69">
        <v>37</v>
      </c>
      <c r="L23" s="69">
        <v>0</v>
      </c>
      <c r="M23" s="69">
        <v>30</v>
      </c>
      <c r="N23" s="69">
        <v>0</v>
      </c>
      <c r="O23" s="41"/>
    </row>
    <row r="24" spans="1:17" s="65" customFormat="1" x14ac:dyDescent="0.25">
      <c r="A24" s="66">
        <v>8</v>
      </c>
      <c r="B24" s="67" t="s">
        <v>21</v>
      </c>
      <c r="C24" s="68" t="s">
        <v>33</v>
      </c>
      <c r="D24" s="69">
        <f t="shared" si="6"/>
        <v>567</v>
      </c>
      <c r="E24" s="69">
        <v>177</v>
      </c>
      <c r="F24" s="69">
        <v>0</v>
      </c>
      <c r="G24" s="69">
        <v>128</v>
      </c>
      <c r="H24" s="69">
        <v>0</v>
      </c>
      <c r="I24" s="69">
        <v>96</v>
      </c>
      <c r="J24" s="69">
        <v>0</v>
      </c>
      <c r="K24" s="69">
        <v>86</v>
      </c>
      <c r="L24" s="69">
        <v>0</v>
      </c>
      <c r="M24" s="69">
        <v>80</v>
      </c>
      <c r="N24" s="78">
        <v>0</v>
      </c>
      <c r="O24" s="41"/>
    </row>
    <row r="25" spans="1:17" s="65" customFormat="1" x14ac:dyDescent="0.25">
      <c r="A25" s="66">
        <v>9</v>
      </c>
      <c r="B25" s="67"/>
      <c r="C25" s="68" t="s">
        <v>34</v>
      </c>
      <c r="D25" s="69">
        <f t="shared" si="6"/>
        <v>193</v>
      </c>
      <c r="E25" s="69">
        <v>56</v>
      </c>
      <c r="F25" s="69">
        <v>0</v>
      </c>
      <c r="G25" s="69">
        <v>40</v>
      </c>
      <c r="H25" s="69">
        <v>0</v>
      </c>
      <c r="I25" s="69">
        <v>33</v>
      </c>
      <c r="J25" s="69">
        <v>0</v>
      </c>
      <c r="K25" s="69">
        <v>33</v>
      </c>
      <c r="L25" s="69">
        <v>0</v>
      </c>
      <c r="M25" s="69">
        <v>31</v>
      </c>
      <c r="N25" s="78">
        <v>0</v>
      </c>
      <c r="O25" s="41"/>
    </row>
    <row r="26" spans="1:17" s="65" customFormat="1" x14ac:dyDescent="0.25">
      <c r="A26" s="66">
        <v>10</v>
      </c>
      <c r="B26" s="67" t="s">
        <v>21</v>
      </c>
      <c r="C26" s="68" t="s">
        <v>35</v>
      </c>
      <c r="D26" s="78">
        <f t="shared" si="6"/>
        <v>135</v>
      </c>
      <c r="E26" s="78">
        <v>48</v>
      </c>
      <c r="F26" s="78">
        <v>0</v>
      </c>
      <c r="G26" s="78">
        <v>42</v>
      </c>
      <c r="H26" s="78">
        <v>0</v>
      </c>
      <c r="I26" s="78">
        <v>16</v>
      </c>
      <c r="J26" s="69">
        <v>0</v>
      </c>
      <c r="K26" s="78">
        <v>20</v>
      </c>
      <c r="L26" s="69">
        <v>0</v>
      </c>
      <c r="M26" s="78">
        <v>9</v>
      </c>
      <c r="N26" s="78">
        <v>0</v>
      </c>
      <c r="O26" s="41"/>
    </row>
    <row r="27" spans="1:17" s="65" customFormat="1" x14ac:dyDescent="0.25">
      <c r="A27" s="66">
        <v>11</v>
      </c>
      <c r="B27" s="67" t="s">
        <v>21</v>
      </c>
      <c r="C27" s="68" t="s">
        <v>36</v>
      </c>
      <c r="D27" s="69">
        <f t="shared" si="6"/>
        <v>76</v>
      </c>
      <c r="E27" s="69">
        <v>37</v>
      </c>
      <c r="F27" s="69">
        <v>0</v>
      </c>
      <c r="G27" s="69">
        <v>8</v>
      </c>
      <c r="H27" s="69">
        <v>0</v>
      </c>
      <c r="I27" s="69">
        <v>7</v>
      </c>
      <c r="J27" s="69">
        <v>0</v>
      </c>
      <c r="K27" s="69">
        <v>10</v>
      </c>
      <c r="L27" s="69">
        <v>0</v>
      </c>
      <c r="M27" s="69">
        <v>14</v>
      </c>
      <c r="N27" s="69">
        <v>0</v>
      </c>
      <c r="O27" s="41"/>
    </row>
    <row r="28" spans="1:17" s="74" customFormat="1" ht="19.5" customHeight="1" x14ac:dyDescent="0.2">
      <c r="A28" s="75"/>
      <c r="B28" s="76"/>
      <c r="C28" s="77" t="s">
        <v>37</v>
      </c>
      <c r="D28" s="59">
        <f t="shared" ref="D28:N28" si="7">SUM(D29:D35)</f>
        <v>2488</v>
      </c>
      <c r="E28" s="59">
        <f t="shared" si="7"/>
        <v>402</v>
      </c>
      <c r="F28" s="59">
        <f t="shared" si="7"/>
        <v>225</v>
      </c>
      <c r="G28" s="59">
        <f t="shared" si="7"/>
        <v>357</v>
      </c>
      <c r="H28" s="59">
        <f t="shared" si="7"/>
        <v>194</v>
      </c>
      <c r="I28" s="59">
        <f t="shared" si="7"/>
        <v>291</v>
      </c>
      <c r="J28" s="59">
        <f t="shared" si="7"/>
        <v>258</v>
      </c>
      <c r="K28" s="59">
        <f t="shared" si="7"/>
        <v>288</v>
      </c>
      <c r="L28" s="59">
        <f t="shared" si="7"/>
        <v>235</v>
      </c>
      <c r="M28" s="59">
        <f t="shared" si="7"/>
        <v>103</v>
      </c>
      <c r="N28" s="59">
        <f t="shared" si="7"/>
        <v>135</v>
      </c>
      <c r="O28" s="41"/>
    </row>
    <row r="29" spans="1:17" s="65" customFormat="1" x14ac:dyDescent="0.25">
      <c r="A29" s="60">
        <v>1</v>
      </c>
      <c r="B29" s="61" t="s">
        <v>21</v>
      </c>
      <c r="C29" s="62" t="s">
        <v>38</v>
      </c>
      <c r="D29" s="63">
        <f t="shared" ref="D29:D35" si="8">SUM(E29:N29)</f>
        <v>166</v>
      </c>
      <c r="E29" s="63">
        <v>57</v>
      </c>
      <c r="F29" s="69">
        <v>0</v>
      </c>
      <c r="G29" s="63">
        <v>36</v>
      </c>
      <c r="H29" s="69">
        <v>0</v>
      </c>
      <c r="I29" s="63">
        <v>38</v>
      </c>
      <c r="J29" s="69">
        <v>0</v>
      </c>
      <c r="K29" s="63">
        <v>35</v>
      </c>
      <c r="L29" s="69">
        <v>0</v>
      </c>
      <c r="M29" s="63">
        <v>0</v>
      </c>
      <c r="N29" s="63">
        <v>0</v>
      </c>
      <c r="O29" s="41"/>
    </row>
    <row r="30" spans="1:17" s="65" customFormat="1" x14ac:dyDescent="0.25">
      <c r="A30" s="66">
        <v>2</v>
      </c>
      <c r="B30" s="67" t="s">
        <v>21</v>
      </c>
      <c r="C30" s="68" t="s">
        <v>39</v>
      </c>
      <c r="D30" s="69">
        <f t="shared" si="8"/>
        <v>536</v>
      </c>
      <c r="E30" s="69">
        <v>100</v>
      </c>
      <c r="F30" s="69">
        <v>52</v>
      </c>
      <c r="G30" s="69">
        <v>89</v>
      </c>
      <c r="H30" s="69">
        <v>51</v>
      </c>
      <c r="I30" s="69">
        <v>72</v>
      </c>
      <c r="J30" s="69">
        <v>49</v>
      </c>
      <c r="K30" s="69">
        <v>84</v>
      </c>
      <c r="L30" s="69">
        <v>39</v>
      </c>
      <c r="M30" s="69">
        <v>0</v>
      </c>
      <c r="N30" s="69">
        <v>0</v>
      </c>
      <c r="O30" s="41"/>
    </row>
    <row r="31" spans="1:17" s="65" customFormat="1" x14ac:dyDescent="0.25">
      <c r="A31" s="66">
        <v>3</v>
      </c>
      <c r="B31" s="67" t="s">
        <v>21</v>
      </c>
      <c r="C31" s="68" t="s">
        <v>40</v>
      </c>
      <c r="D31" s="69">
        <f t="shared" si="8"/>
        <v>752</v>
      </c>
      <c r="E31" s="69">
        <v>105</v>
      </c>
      <c r="F31" s="69">
        <v>49</v>
      </c>
      <c r="G31" s="69">
        <v>116</v>
      </c>
      <c r="H31" s="69">
        <v>44</v>
      </c>
      <c r="I31" s="69">
        <v>61</v>
      </c>
      <c r="J31" s="69">
        <v>97</v>
      </c>
      <c r="K31" s="69">
        <v>53</v>
      </c>
      <c r="L31" s="69">
        <v>90</v>
      </c>
      <c r="M31" s="69">
        <v>53</v>
      </c>
      <c r="N31" s="69">
        <v>84</v>
      </c>
      <c r="O31" s="41"/>
      <c r="P31" s="79"/>
      <c r="Q31" s="79"/>
    </row>
    <row r="32" spans="1:17" s="65" customFormat="1" x14ac:dyDescent="0.25">
      <c r="A32" s="66">
        <v>4</v>
      </c>
      <c r="B32" s="67" t="s">
        <v>21</v>
      </c>
      <c r="C32" s="68" t="s">
        <v>41</v>
      </c>
      <c r="D32" s="69">
        <f t="shared" si="8"/>
        <v>453</v>
      </c>
      <c r="E32" s="69">
        <v>41</v>
      </c>
      <c r="F32" s="69">
        <v>33</v>
      </c>
      <c r="G32" s="69">
        <v>44</v>
      </c>
      <c r="H32" s="69">
        <v>41</v>
      </c>
      <c r="I32" s="69">
        <v>45</v>
      </c>
      <c r="J32" s="69">
        <v>47</v>
      </c>
      <c r="K32" s="69">
        <v>64</v>
      </c>
      <c r="L32" s="69">
        <v>37</v>
      </c>
      <c r="M32" s="69">
        <v>50</v>
      </c>
      <c r="N32" s="69">
        <v>51</v>
      </c>
      <c r="O32" s="41"/>
    </row>
    <row r="33" spans="1:16" s="65" customFormat="1" x14ac:dyDescent="0.25">
      <c r="A33" s="66">
        <v>5</v>
      </c>
      <c r="B33" s="67" t="s">
        <v>21</v>
      </c>
      <c r="C33" s="68" t="s">
        <v>42</v>
      </c>
      <c r="D33" s="69">
        <f t="shared" si="8"/>
        <v>268</v>
      </c>
      <c r="E33" s="69">
        <v>43</v>
      </c>
      <c r="F33" s="69">
        <v>36</v>
      </c>
      <c r="G33" s="69">
        <v>37</v>
      </c>
      <c r="H33" s="69">
        <v>22</v>
      </c>
      <c r="I33" s="69">
        <v>39</v>
      </c>
      <c r="J33" s="69">
        <v>27</v>
      </c>
      <c r="K33" s="69">
        <v>30</v>
      </c>
      <c r="L33" s="69">
        <v>34</v>
      </c>
      <c r="M33" s="69">
        <v>0</v>
      </c>
      <c r="N33" s="69">
        <v>0</v>
      </c>
      <c r="O33" s="41"/>
    </row>
    <row r="34" spans="1:16" s="65" customFormat="1" x14ac:dyDescent="0.25">
      <c r="A34" s="66">
        <v>6</v>
      </c>
      <c r="B34" s="67" t="s">
        <v>21</v>
      </c>
      <c r="C34" s="68" t="s">
        <v>43</v>
      </c>
      <c r="D34" s="69">
        <f t="shared" si="8"/>
        <v>149</v>
      </c>
      <c r="E34" s="69">
        <v>56</v>
      </c>
      <c r="F34" s="69">
        <v>0</v>
      </c>
      <c r="G34" s="69">
        <v>35</v>
      </c>
      <c r="H34" s="69">
        <v>0</v>
      </c>
      <c r="I34" s="69">
        <v>36</v>
      </c>
      <c r="J34" s="69">
        <v>0</v>
      </c>
      <c r="K34" s="69">
        <v>22</v>
      </c>
      <c r="L34" s="69">
        <v>0</v>
      </c>
      <c r="M34" s="69">
        <v>0</v>
      </c>
      <c r="N34" s="69">
        <v>0</v>
      </c>
      <c r="O34" s="41"/>
    </row>
    <row r="35" spans="1:16" s="65" customFormat="1" x14ac:dyDescent="0.25">
      <c r="A35" s="66">
        <v>7</v>
      </c>
      <c r="B35" s="67" t="s">
        <v>21</v>
      </c>
      <c r="C35" s="68" t="s">
        <v>44</v>
      </c>
      <c r="D35" s="69">
        <f t="shared" si="8"/>
        <v>164</v>
      </c>
      <c r="E35" s="69">
        <v>0</v>
      </c>
      <c r="F35" s="69">
        <v>55</v>
      </c>
      <c r="G35" s="69">
        <v>0</v>
      </c>
      <c r="H35" s="69">
        <v>36</v>
      </c>
      <c r="I35" s="69">
        <v>0</v>
      </c>
      <c r="J35" s="69">
        <v>38</v>
      </c>
      <c r="K35" s="69">
        <v>0</v>
      </c>
      <c r="L35" s="69">
        <v>35</v>
      </c>
      <c r="M35" s="69">
        <v>0</v>
      </c>
      <c r="N35" s="69">
        <v>0</v>
      </c>
      <c r="O35" s="41"/>
    </row>
    <row r="36" spans="1:16" s="74" customFormat="1" ht="19.5" customHeight="1" x14ac:dyDescent="0.2">
      <c r="A36" s="75"/>
      <c r="B36" s="76"/>
      <c r="C36" s="77" t="s">
        <v>45</v>
      </c>
      <c r="D36" s="59">
        <f>SUM(D37:D43)</f>
        <v>1928</v>
      </c>
      <c r="E36" s="59">
        <f t="shared" ref="E36:N36" si="9">SUM(E37:E43)</f>
        <v>277</v>
      </c>
      <c r="F36" s="59">
        <f t="shared" si="9"/>
        <v>182</v>
      </c>
      <c r="G36" s="59">
        <f t="shared" si="9"/>
        <v>274</v>
      </c>
      <c r="H36" s="59">
        <f t="shared" si="9"/>
        <v>139</v>
      </c>
      <c r="I36" s="59">
        <f t="shared" si="9"/>
        <v>240</v>
      </c>
      <c r="J36" s="59">
        <f t="shared" si="9"/>
        <v>175</v>
      </c>
      <c r="K36" s="59">
        <f>SUM(K37:K43)</f>
        <v>207</v>
      </c>
      <c r="L36" s="59">
        <f t="shared" si="9"/>
        <v>185</v>
      </c>
      <c r="M36" s="59">
        <f t="shared" si="9"/>
        <v>172</v>
      </c>
      <c r="N36" s="59">
        <f t="shared" si="9"/>
        <v>77</v>
      </c>
      <c r="O36" s="41"/>
    </row>
    <row r="37" spans="1:16" s="65" customFormat="1" x14ac:dyDescent="0.25">
      <c r="A37" s="60">
        <v>1</v>
      </c>
      <c r="B37" s="61" t="s">
        <v>21</v>
      </c>
      <c r="C37" s="62" t="s">
        <v>46</v>
      </c>
      <c r="D37" s="69">
        <f t="shared" ref="D37:D43" si="10">SUM(E37:N37)</f>
        <v>367</v>
      </c>
      <c r="E37" s="69">
        <v>42</v>
      </c>
      <c r="F37" s="80">
        <v>37</v>
      </c>
      <c r="G37" s="69">
        <v>34</v>
      </c>
      <c r="H37" s="80">
        <v>32</v>
      </c>
      <c r="I37" s="69">
        <v>37</v>
      </c>
      <c r="J37" s="80">
        <v>39</v>
      </c>
      <c r="K37" s="69">
        <v>34</v>
      </c>
      <c r="L37" s="80">
        <v>21</v>
      </c>
      <c r="M37" s="69">
        <v>41</v>
      </c>
      <c r="N37" s="69">
        <v>50</v>
      </c>
      <c r="O37" s="41"/>
      <c r="P37" s="79"/>
    </row>
    <row r="38" spans="1:16" s="65" customFormat="1" ht="12.75" customHeight="1" x14ac:dyDescent="0.25">
      <c r="A38" s="81">
        <v>2</v>
      </c>
      <c r="B38" s="82" t="s">
        <v>21</v>
      </c>
      <c r="C38" s="68" t="s">
        <v>47</v>
      </c>
      <c r="D38" s="69">
        <f t="shared" si="10"/>
        <v>144</v>
      </c>
      <c r="E38" s="69">
        <v>40</v>
      </c>
      <c r="F38" s="80">
        <v>0</v>
      </c>
      <c r="G38" s="69">
        <v>42</v>
      </c>
      <c r="H38" s="80">
        <v>0</v>
      </c>
      <c r="I38" s="69">
        <v>22</v>
      </c>
      <c r="J38" s="80">
        <v>0</v>
      </c>
      <c r="K38" s="69">
        <v>19</v>
      </c>
      <c r="L38" s="80">
        <v>21</v>
      </c>
      <c r="M38" s="69">
        <v>0</v>
      </c>
      <c r="N38" s="69">
        <v>0</v>
      </c>
      <c r="O38" s="41"/>
    </row>
    <row r="39" spans="1:16" s="65" customFormat="1" x14ac:dyDescent="0.25">
      <c r="A39" s="66">
        <v>3</v>
      </c>
      <c r="B39" s="67" t="s">
        <v>21</v>
      </c>
      <c r="C39" s="68" t="s">
        <v>48</v>
      </c>
      <c r="D39" s="69">
        <f t="shared" si="10"/>
        <v>296</v>
      </c>
      <c r="E39" s="69">
        <v>40</v>
      </c>
      <c r="F39" s="80">
        <v>40</v>
      </c>
      <c r="G39" s="69">
        <v>39</v>
      </c>
      <c r="H39" s="80">
        <v>30</v>
      </c>
      <c r="I39" s="69">
        <v>27</v>
      </c>
      <c r="J39" s="80">
        <v>33</v>
      </c>
      <c r="K39" s="69">
        <v>22</v>
      </c>
      <c r="L39" s="80">
        <v>39</v>
      </c>
      <c r="M39" s="69">
        <v>26</v>
      </c>
      <c r="N39" s="69">
        <v>0</v>
      </c>
      <c r="O39" s="41"/>
    </row>
    <row r="40" spans="1:16" s="65" customFormat="1" x14ac:dyDescent="0.25">
      <c r="A40" s="66">
        <v>4</v>
      </c>
      <c r="B40" s="67" t="s">
        <v>21</v>
      </c>
      <c r="C40" s="68" t="s">
        <v>49</v>
      </c>
      <c r="D40" s="69">
        <f t="shared" si="10"/>
        <v>309</v>
      </c>
      <c r="E40" s="69">
        <v>38</v>
      </c>
      <c r="F40" s="80">
        <v>40</v>
      </c>
      <c r="G40" s="69">
        <v>34</v>
      </c>
      <c r="H40" s="80">
        <v>33</v>
      </c>
      <c r="I40" s="69">
        <v>32</v>
      </c>
      <c r="J40" s="80">
        <v>37</v>
      </c>
      <c r="K40" s="69">
        <v>32</v>
      </c>
      <c r="L40" s="80">
        <v>29</v>
      </c>
      <c r="M40" s="69">
        <v>34</v>
      </c>
      <c r="N40" s="69">
        <v>0</v>
      </c>
      <c r="O40" s="41"/>
    </row>
    <row r="41" spans="1:16" s="65" customFormat="1" x14ac:dyDescent="0.25">
      <c r="A41" s="66">
        <v>5</v>
      </c>
      <c r="B41" s="67" t="s">
        <v>21</v>
      </c>
      <c r="C41" s="68" t="s">
        <v>50</v>
      </c>
      <c r="D41" s="69">
        <f t="shared" si="10"/>
        <v>286</v>
      </c>
      <c r="E41" s="69">
        <v>44</v>
      </c>
      <c r="F41" s="80">
        <v>29</v>
      </c>
      <c r="G41" s="69">
        <v>45</v>
      </c>
      <c r="H41" s="80">
        <v>25</v>
      </c>
      <c r="I41" s="69">
        <v>40</v>
      </c>
      <c r="J41" s="80">
        <v>31</v>
      </c>
      <c r="K41" s="69">
        <v>32</v>
      </c>
      <c r="L41" s="80">
        <v>40</v>
      </c>
      <c r="M41" s="69">
        <v>0</v>
      </c>
      <c r="N41" s="69">
        <v>0</v>
      </c>
      <c r="O41" s="41"/>
    </row>
    <row r="42" spans="1:16" s="65" customFormat="1" x14ac:dyDescent="0.25">
      <c r="A42" s="66">
        <v>6</v>
      </c>
      <c r="B42" s="67" t="s">
        <v>21</v>
      </c>
      <c r="C42" s="68" t="s">
        <v>51</v>
      </c>
      <c r="D42" s="69">
        <f t="shared" si="10"/>
        <v>385</v>
      </c>
      <c r="E42" s="69">
        <v>44</v>
      </c>
      <c r="F42" s="80">
        <v>36</v>
      </c>
      <c r="G42" s="69">
        <v>51</v>
      </c>
      <c r="H42" s="80">
        <v>19</v>
      </c>
      <c r="I42" s="69">
        <v>53</v>
      </c>
      <c r="J42" s="80">
        <v>35</v>
      </c>
      <c r="K42" s="69">
        <v>41</v>
      </c>
      <c r="L42" s="80">
        <v>35</v>
      </c>
      <c r="M42" s="69">
        <v>44</v>
      </c>
      <c r="N42" s="69">
        <v>27</v>
      </c>
      <c r="O42" s="41"/>
      <c r="P42" s="79"/>
    </row>
    <row r="43" spans="1:16" s="65" customFormat="1" x14ac:dyDescent="0.25">
      <c r="A43" s="70">
        <v>7</v>
      </c>
      <c r="B43" s="71" t="s">
        <v>21</v>
      </c>
      <c r="C43" s="72" t="s">
        <v>52</v>
      </c>
      <c r="D43" s="73">
        <f t="shared" si="10"/>
        <v>141</v>
      </c>
      <c r="E43" s="73">
        <v>29</v>
      </c>
      <c r="F43" s="69">
        <v>0</v>
      </c>
      <c r="G43" s="73">
        <v>29</v>
      </c>
      <c r="H43" s="69">
        <v>0</v>
      </c>
      <c r="I43" s="73">
        <v>29</v>
      </c>
      <c r="J43" s="69">
        <v>0</v>
      </c>
      <c r="K43" s="73">
        <v>27</v>
      </c>
      <c r="L43" s="69">
        <v>0</v>
      </c>
      <c r="M43" s="73">
        <v>27</v>
      </c>
      <c r="N43" s="73">
        <v>0</v>
      </c>
      <c r="O43" s="41"/>
    </row>
    <row r="44" spans="1:16" s="74" customFormat="1" ht="19.5" customHeight="1" x14ac:dyDescent="0.2">
      <c r="A44" s="75"/>
      <c r="B44" s="76"/>
      <c r="C44" s="77" t="s">
        <v>53</v>
      </c>
      <c r="D44" s="59">
        <f>SUM(D45:D53)</f>
        <v>3019</v>
      </c>
      <c r="E44" s="59">
        <f t="shared" ref="E44:N44" si="11">SUM(E45:E53)</f>
        <v>604</v>
      </c>
      <c r="F44" s="59">
        <f t="shared" si="11"/>
        <v>223</v>
      </c>
      <c r="G44" s="59">
        <f t="shared" si="11"/>
        <v>536</v>
      </c>
      <c r="H44" s="59">
        <f t="shared" si="11"/>
        <v>218</v>
      </c>
      <c r="I44" s="59">
        <f t="shared" si="11"/>
        <v>448</v>
      </c>
      <c r="J44" s="59">
        <f t="shared" si="11"/>
        <v>243</v>
      </c>
      <c r="K44" s="59">
        <f t="shared" si="11"/>
        <v>423</v>
      </c>
      <c r="L44" s="59">
        <f t="shared" si="11"/>
        <v>185</v>
      </c>
      <c r="M44" s="59">
        <f t="shared" si="11"/>
        <v>139</v>
      </c>
      <c r="N44" s="59">
        <f t="shared" si="11"/>
        <v>0</v>
      </c>
      <c r="O44" s="41"/>
    </row>
    <row r="45" spans="1:16" s="65" customFormat="1" x14ac:dyDescent="0.25">
      <c r="A45" s="60">
        <v>1</v>
      </c>
      <c r="B45" s="61" t="s">
        <v>21</v>
      </c>
      <c r="C45" s="83" t="s">
        <v>54</v>
      </c>
      <c r="D45" s="63">
        <f t="shared" ref="D45:D53" si="12">SUM(E45:N45)</f>
        <v>597</v>
      </c>
      <c r="E45" s="69">
        <v>102</v>
      </c>
      <c r="F45" s="80">
        <v>43</v>
      </c>
      <c r="G45" s="69">
        <v>96</v>
      </c>
      <c r="H45" s="80">
        <v>45</v>
      </c>
      <c r="I45" s="69">
        <v>76</v>
      </c>
      <c r="J45" s="80">
        <v>43</v>
      </c>
      <c r="K45" s="69">
        <v>82</v>
      </c>
      <c r="L45" s="80">
        <v>33</v>
      </c>
      <c r="M45" s="69">
        <v>77</v>
      </c>
      <c r="N45" s="69">
        <v>0</v>
      </c>
      <c r="O45" s="41"/>
    </row>
    <row r="46" spans="1:16" s="65" customFormat="1" x14ac:dyDescent="0.25">
      <c r="A46" s="66">
        <v>2</v>
      </c>
      <c r="B46" s="67" t="s">
        <v>21</v>
      </c>
      <c r="C46" s="84" t="s">
        <v>55</v>
      </c>
      <c r="D46" s="69">
        <f t="shared" si="12"/>
        <v>156</v>
      </c>
      <c r="E46" s="69">
        <v>51</v>
      </c>
      <c r="F46" s="80">
        <v>0</v>
      </c>
      <c r="G46" s="69">
        <v>46</v>
      </c>
      <c r="H46" s="80"/>
      <c r="I46" s="69">
        <v>30</v>
      </c>
      <c r="J46" s="80"/>
      <c r="K46" s="69">
        <v>29</v>
      </c>
      <c r="L46" s="80">
        <v>0</v>
      </c>
      <c r="M46" s="69">
        <v>0</v>
      </c>
      <c r="N46" s="69">
        <v>0</v>
      </c>
      <c r="O46" s="41"/>
    </row>
    <row r="47" spans="1:16" s="65" customFormat="1" ht="13.5" customHeight="1" x14ac:dyDescent="0.25">
      <c r="A47" s="66">
        <v>3</v>
      </c>
      <c r="B47" s="67" t="s">
        <v>21</v>
      </c>
      <c r="C47" s="68" t="s">
        <v>56</v>
      </c>
      <c r="D47" s="69">
        <f t="shared" si="12"/>
        <v>318</v>
      </c>
      <c r="E47" s="69">
        <v>50</v>
      </c>
      <c r="F47" s="80">
        <v>46</v>
      </c>
      <c r="G47" s="69">
        <v>50</v>
      </c>
      <c r="H47" s="80">
        <v>38</v>
      </c>
      <c r="I47" s="69">
        <v>42</v>
      </c>
      <c r="J47" s="80">
        <v>28</v>
      </c>
      <c r="K47" s="69">
        <v>36</v>
      </c>
      <c r="L47" s="80">
        <v>28</v>
      </c>
      <c r="M47" s="69">
        <v>0</v>
      </c>
      <c r="N47" s="69">
        <v>0</v>
      </c>
      <c r="O47" s="41"/>
    </row>
    <row r="48" spans="1:16" s="65" customFormat="1" ht="13.5" customHeight="1" x14ac:dyDescent="0.25">
      <c r="A48" s="66">
        <v>4</v>
      </c>
      <c r="B48" s="67" t="s">
        <v>21</v>
      </c>
      <c r="C48" s="68" t="s">
        <v>57</v>
      </c>
      <c r="D48" s="69">
        <f t="shared" si="12"/>
        <v>237</v>
      </c>
      <c r="E48" s="69">
        <v>50</v>
      </c>
      <c r="F48" s="69">
        <v>0</v>
      </c>
      <c r="G48" s="69">
        <v>51</v>
      </c>
      <c r="H48" s="69"/>
      <c r="I48" s="78">
        <v>45</v>
      </c>
      <c r="J48" s="69">
        <v>23</v>
      </c>
      <c r="K48" s="69">
        <v>27</v>
      </c>
      <c r="L48" s="69">
        <v>0</v>
      </c>
      <c r="M48" s="69">
        <v>41</v>
      </c>
      <c r="N48" s="69">
        <v>0</v>
      </c>
      <c r="O48" s="41"/>
    </row>
    <row r="49" spans="1:16" s="65" customFormat="1" x14ac:dyDescent="0.25">
      <c r="A49" s="66">
        <v>5</v>
      </c>
      <c r="B49" s="67" t="s">
        <v>21</v>
      </c>
      <c r="C49" s="68" t="s">
        <v>58</v>
      </c>
      <c r="D49" s="69">
        <f t="shared" si="12"/>
        <v>665</v>
      </c>
      <c r="E49" s="69">
        <v>105</v>
      </c>
      <c r="F49" s="80">
        <v>85</v>
      </c>
      <c r="G49" s="69">
        <v>102</v>
      </c>
      <c r="H49" s="80">
        <v>67</v>
      </c>
      <c r="I49" s="69">
        <v>78</v>
      </c>
      <c r="J49" s="80">
        <v>72</v>
      </c>
      <c r="K49" s="69">
        <v>96</v>
      </c>
      <c r="L49" s="80">
        <v>60</v>
      </c>
      <c r="M49" s="69">
        <v>0</v>
      </c>
      <c r="N49" s="69">
        <v>0</v>
      </c>
      <c r="O49" s="41"/>
    </row>
    <row r="50" spans="1:16" s="65" customFormat="1" x14ac:dyDescent="0.25">
      <c r="A50" s="66">
        <v>6</v>
      </c>
      <c r="B50" s="67" t="s">
        <v>21</v>
      </c>
      <c r="C50" s="68" t="s">
        <v>59</v>
      </c>
      <c r="D50" s="69">
        <f t="shared" si="12"/>
        <v>143</v>
      </c>
      <c r="E50" s="69">
        <v>48</v>
      </c>
      <c r="F50" s="69">
        <v>0</v>
      </c>
      <c r="G50" s="69">
        <v>37</v>
      </c>
      <c r="H50" s="69">
        <v>0</v>
      </c>
      <c r="I50" s="69">
        <v>18</v>
      </c>
      <c r="J50" s="69">
        <v>0</v>
      </c>
      <c r="K50" s="69">
        <v>19</v>
      </c>
      <c r="L50" s="69">
        <v>0</v>
      </c>
      <c r="M50" s="69">
        <v>21</v>
      </c>
      <c r="N50" s="69">
        <v>0</v>
      </c>
      <c r="O50" s="41"/>
    </row>
    <row r="51" spans="1:16" s="65" customFormat="1" x14ac:dyDescent="0.25">
      <c r="A51" s="66">
        <v>7</v>
      </c>
      <c r="B51" s="67" t="s">
        <v>21</v>
      </c>
      <c r="C51" s="68" t="s">
        <v>60</v>
      </c>
      <c r="D51" s="69">
        <f t="shared" si="12"/>
        <v>150</v>
      </c>
      <c r="E51" s="69">
        <v>44</v>
      </c>
      <c r="F51" s="69">
        <v>0</v>
      </c>
      <c r="G51" s="69">
        <v>30</v>
      </c>
      <c r="H51" s="69">
        <v>0</v>
      </c>
      <c r="I51" s="69">
        <v>29</v>
      </c>
      <c r="J51" s="69">
        <v>0</v>
      </c>
      <c r="K51" s="78">
        <v>31</v>
      </c>
      <c r="L51" s="69">
        <v>16</v>
      </c>
      <c r="M51" s="69">
        <v>0</v>
      </c>
      <c r="N51" s="69">
        <v>0</v>
      </c>
      <c r="O51" s="41"/>
    </row>
    <row r="52" spans="1:16" s="65" customFormat="1" x14ac:dyDescent="0.25">
      <c r="A52" s="66">
        <v>8</v>
      </c>
      <c r="B52" s="67" t="s">
        <v>21</v>
      </c>
      <c r="C52" s="68" t="s">
        <v>61</v>
      </c>
      <c r="D52" s="69">
        <f t="shared" si="12"/>
        <v>394</v>
      </c>
      <c r="E52" s="78">
        <v>103</v>
      </c>
      <c r="F52" s="80">
        <v>0</v>
      </c>
      <c r="G52" s="69">
        <v>77</v>
      </c>
      <c r="H52" s="80">
        <v>27</v>
      </c>
      <c r="I52" s="69">
        <v>81</v>
      </c>
      <c r="J52" s="80">
        <v>20</v>
      </c>
      <c r="K52" s="69">
        <v>65</v>
      </c>
      <c r="L52" s="80">
        <v>21</v>
      </c>
      <c r="M52" s="69">
        <v>0</v>
      </c>
      <c r="N52" s="69">
        <v>0</v>
      </c>
      <c r="O52" s="41"/>
    </row>
    <row r="53" spans="1:16" s="65" customFormat="1" x14ac:dyDescent="0.25">
      <c r="A53" s="70">
        <v>9</v>
      </c>
      <c r="B53" s="71" t="s">
        <v>21</v>
      </c>
      <c r="C53" s="72" t="s">
        <v>62</v>
      </c>
      <c r="D53" s="73">
        <f t="shared" si="12"/>
        <v>359</v>
      </c>
      <c r="E53" s="69">
        <v>51</v>
      </c>
      <c r="F53" s="80">
        <v>49</v>
      </c>
      <c r="G53" s="69">
        <v>47</v>
      </c>
      <c r="H53" s="80">
        <v>41</v>
      </c>
      <c r="I53" s="69">
        <v>49</v>
      </c>
      <c r="J53" s="80">
        <v>57</v>
      </c>
      <c r="K53" s="69">
        <v>38</v>
      </c>
      <c r="L53" s="80">
        <v>27</v>
      </c>
      <c r="M53" s="69">
        <v>0</v>
      </c>
      <c r="N53" s="69">
        <v>0</v>
      </c>
      <c r="O53" s="41"/>
    </row>
    <row r="54" spans="1:16" s="74" customFormat="1" ht="19.5" customHeight="1" x14ac:dyDescent="0.2">
      <c r="A54" s="75"/>
      <c r="B54" s="76"/>
      <c r="C54" s="77" t="s">
        <v>63</v>
      </c>
      <c r="D54" s="59">
        <f t="shared" ref="D54:N54" si="13">SUM(D55:D67)</f>
        <v>2534</v>
      </c>
      <c r="E54" s="59">
        <f t="shared" si="13"/>
        <v>570</v>
      </c>
      <c r="F54" s="59">
        <f t="shared" si="13"/>
        <v>150</v>
      </c>
      <c r="G54" s="59">
        <f t="shared" si="13"/>
        <v>408</v>
      </c>
      <c r="H54" s="59">
        <f t="shared" si="13"/>
        <v>135</v>
      </c>
      <c r="I54" s="59">
        <f t="shared" si="13"/>
        <v>373</v>
      </c>
      <c r="J54" s="59">
        <f t="shared" si="13"/>
        <v>114</v>
      </c>
      <c r="K54" s="59">
        <f t="shared" si="13"/>
        <v>355</v>
      </c>
      <c r="L54" s="59">
        <f t="shared" si="13"/>
        <v>117</v>
      </c>
      <c r="M54" s="59">
        <f t="shared" si="13"/>
        <v>224</v>
      </c>
      <c r="N54" s="59">
        <f t="shared" si="13"/>
        <v>88</v>
      </c>
      <c r="O54" s="41"/>
    </row>
    <row r="55" spans="1:16" s="65" customFormat="1" x14ac:dyDescent="0.25">
      <c r="A55" s="85">
        <v>1</v>
      </c>
      <c r="B55" s="61" t="s">
        <v>21</v>
      </c>
      <c r="C55" s="62" t="s">
        <v>64</v>
      </c>
      <c r="D55" s="63">
        <f t="shared" ref="D55:D67" si="14">SUM(E55:N55)</f>
        <v>175</v>
      </c>
      <c r="E55" s="63">
        <v>50</v>
      </c>
      <c r="F55" s="69">
        <v>0</v>
      </c>
      <c r="G55" s="63">
        <v>44</v>
      </c>
      <c r="H55" s="69">
        <v>0</v>
      </c>
      <c r="I55" s="63">
        <v>40</v>
      </c>
      <c r="J55" s="69">
        <v>0</v>
      </c>
      <c r="K55" s="63">
        <v>41</v>
      </c>
      <c r="L55" s="69">
        <v>0</v>
      </c>
      <c r="M55" s="63">
        <v>0</v>
      </c>
      <c r="N55" s="63">
        <v>0</v>
      </c>
      <c r="O55" s="41"/>
    </row>
    <row r="56" spans="1:16" s="65" customFormat="1" x14ac:dyDescent="0.25">
      <c r="A56" s="86">
        <v>2</v>
      </c>
      <c r="B56" s="67" t="s">
        <v>21</v>
      </c>
      <c r="C56" s="68" t="s">
        <v>65</v>
      </c>
      <c r="D56" s="69">
        <f t="shared" si="14"/>
        <v>162</v>
      </c>
      <c r="E56" s="69">
        <v>55</v>
      </c>
      <c r="F56" s="69">
        <v>0</v>
      </c>
      <c r="G56" s="69">
        <v>29</v>
      </c>
      <c r="H56" s="69">
        <v>0</v>
      </c>
      <c r="I56" s="69">
        <v>32</v>
      </c>
      <c r="J56" s="69">
        <v>0</v>
      </c>
      <c r="K56" s="69">
        <v>23</v>
      </c>
      <c r="L56" s="69">
        <v>0</v>
      </c>
      <c r="M56" s="69">
        <v>23</v>
      </c>
      <c r="N56" s="69">
        <v>0</v>
      </c>
      <c r="O56" s="41"/>
    </row>
    <row r="57" spans="1:16" s="65" customFormat="1" x14ac:dyDescent="0.25">
      <c r="A57" s="86">
        <v>3</v>
      </c>
      <c r="B57" s="67" t="s">
        <v>21</v>
      </c>
      <c r="C57" s="68" t="s">
        <v>66</v>
      </c>
      <c r="D57" s="69">
        <f t="shared" si="14"/>
        <v>159</v>
      </c>
      <c r="E57" s="69">
        <v>49</v>
      </c>
      <c r="F57" s="69">
        <v>0</v>
      </c>
      <c r="G57" s="69">
        <v>36</v>
      </c>
      <c r="H57" s="69">
        <v>0</v>
      </c>
      <c r="I57" s="69">
        <v>45</v>
      </c>
      <c r="J57" s="69">
        <v>0</v>
      </c>
      <c r="K57" s="69">
        <v>29</v>
      </c>
      <c r="L57" s="69">
        <v>0</v>
      </c>
      <c r="M57" s="69">
        <v>0</v>
      </c>
      <c r="N57" s="69">
        <v>0</v>
      </c>
      <c r="O57" s="41"/>
    </row>
    <row r="58" spans="1:16" s="65" customFormat="1" x14ac:dyDescent="0.25">
      <c r="A58" s="86">
        <v>4</v>
      </c>
      <c r="B58" s="67" t="s">
        <v>21</v>
      </c>
      <c r="C58" s="68" t="s">
        <v>67</v>
      </c>
      <c r="D58" s="69">
        <f t="shared" si="14"/>
        <v>173</v>
      </c>
      <c r="E58" s="69">
        <v>47</v>
      </c>
      <c r="F58" s="69">
        <v>0</v>
      </c>
      <c r="G58" s="69">
        <v>35</v>
      </c>
      <c r="H58" s="69">
        <v>0</v>
      </c>
      <c r="I58" s="69">
        <v>31</v>
      </c>
      <c r="J58" s="69">
        <v>0</v>
      </c>
      <c r="K58" s="69">
        <v>33</v>
      </c>
      <c r="L58" s="69">
        <v>0</v>
      </c>
      <c r="M58" s="69">
        <v>27</v>
      </c>
      <c r="N58" s="69">
        <v>0</v>
      </c>
      <c r="O58" s="41"/>
    </row>
    <row r="59" spans="1:16" s="65" customFormat="1" x14ac:dyDescent="0.25">
      <c r="A59" s="86">
        <v>5</v>
      </c>
      <c r="B59" s="67" t="s">
        <v>21</v>
      </c>
      <c r="C59" s="68" t="s">
        <v>68</v>
      </c>
      <c r="D59" s="69">
        <f t="shared" si="14"/>
        <v>721</v>
      </c>
      <c r="E59" s="69">
        <v>54</v>
      </c>
      <c r="F59" s="69">
        <v>99</v>
      </c>
      <c r="G59" s="69">
        <v>55</v>
      </c>
      <c r="H59" s="69">
        <v>94</v>
      </c>
      <c r="I59" s="69">
        <v>57</v>
      </c>
      <c r="J59" s="69">
        <v>79</v>
      </c>
      <c r="K59" s="69">
        <v>49</v>
      </c>
      <c r="L59" s="69">
        <v>94</v>
      </c>
      <c r="M59" s="69">
        <v>52</v>
      </c>
      <c r="N59" s="69">
        <v>88</v>
      </c>
      <c r="O59" s="41"/>
      <c r="P59" s="79"/>
    </row>
    <row r="60" spans="1:16" s="65" customFormat="1" x14ac:dyDescent="0.25">
      <c r="A60" s="86">
        <v>6</v>
      </c>
      <c r="B60" s="67" t="s">
        <v>21</v>
      </c>
      <c r="C60" s="68" t="s">
        <v>69</v>
      </c>
      <c r="D60" s="69">
        <f>SUM(E60:N60)</f>
        <v>176</v>
      </c>
      <c r="E60" s="69">
        <v>56</v>
      </c>
      <c r="F60" s="69">
        <v>0</v>
      </c>
      <c r="G60" s="78">
        <v>40</v>
      </c>
      <c r="H60" s="69">
        <v>0</v>
      </c>
      <c r="I60" s="69">
        <v>28</v>
      </c>
      <c r="J60" s="69">
        <v>0</v>
      </c>
      <c r="K60" s="69">
        <v>52</v>
      </c>
      <c r="L60" s="69">
        <v>0</v>
      </c>
      <c r="M60" s="69"/>
      <c r="N60" s="69">
        <v>0</v>
      </c>
      <c r="O60" s="41"/>
    </row>
    <row r="61" spans="1:16" s="65" customFormat="1" x14ac:dyDescent="0.25">
      <c r="A61" s="86" t="s">
        <v>70</v>
      </c>
      <c r="B61" s="67"/>
      <c r="C61" s="68" t="s">
        <v>71</v>
      </c>
      <c r="D61" s="69">
        <f>SUM(E61:N61)</f>
        <v>35</v>
      </c>
      <c r="E61" s="69">
        <v>35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/>
      <c r="N61" s="69">
        <v>0</v>
      </c>
      <c r="O61" s="41"/>
    </row>
    <row r="62" spans="1:16" s="65" customFormat="1" x14ac:dyDescent="0.25">
      <c r="A62" s="86">
        <v>7</v>
      </c>
      <c r="B62" s="67" t="s">
        <v>21</v>
      </c>
      <c r="C62" s="68" t="s">
        <v>72</v>
      </c>
      <c r="D62" s="69">
        <f>SUM(E62:N62)</f>
        <v>105</v>
      </c>
      <c r="E62" s="69">
        <v>31</v>
      </c>
      <c r="F62" s="69">
        <v>0</v>
      </c>
      <c r="G62" s="69">
        <v>28</v>
      </c>
      <c r="H62" s="69">
        <v>0</v>
      </c>
      <c r="I62" s="69">
        <v>28</v>
      </c>
      <c r="J62" s="69">
        <v>0</v>
      </c>
      <c r="K62" s="69">
        <v>8</v>
      </c>
      <c r="L62" s="69">
        <v>0</v>
      </c>
      <c r="M62" s="69">
        <v>10</v>
      </c>
      <c r="N62" s="69">
        <v>0</v>
      </c>
      <c r="O62" s="41"/>
    </row>
    <row r="63" spans="1:16" s="65" customFormat="1" x14ac:dyDescent="0.25">
      <c r="A63" s="86">
        <v>8</v>
      </c>
      <c r="B63" s="67" t="s">
        <v>21</v>
      </c>
      <c r="C63" s="68" t="s">
        <v>73</v>
      </c>
      <c r="D63" s="69">
        <f t="shared" si="14"/>
        <v>69</v>
      </c>
      <c r="E63" s="69">
        <v>26</v>
      </c>
      <c r="F63" s="69">
        <v>0</v>
      </c>
      <c r="G63" s="69">
        <v>17</v>
      </c>
      <c r="H63" s="69"/>
      <c r="I63" s="69">
        <v>10</v>
      </c>
      <c r="J63" s="69">
        <v>0</v>
      </c>
      <c r="K63" s="69">
        <v>10</v>
      </c>
      <c r="L63" s="69">
        <v>0</v>
      </c>
      <c r="M63" s="69">
        <v>6</v>
      </c>
      <c r="N63" s="69">
        <v>0</v>
      </c>
      <c r="O63" s="41"/>
    </row>
    <row r="64" spans="1:16" s="65" customFormat="1" x14ac:dyDescent="0.25">
      <c r="A64" s="86">
        <v>9</v>
      </c>
      <c r="B64" s="67" t="s">
        <v>21</v>
      </c>
      <c r="C64" s="68" t="s">
        <v>74</v>
      </c>
      <c r="D64" s="69">
        <f t="shared" si="14"/>
        <v>110</v>
      </c>
      <c r="E64" s="69">
        <v>38</v>
      </c>
      <c r="F64" s="69">
        <v>0</v>
      </c>
      <c r="G64" s="69">
        <v>24</v>
      </c>
      <c r="H64" s="69">
        <v>0</v>
      </c>
      <c r="I64" s="69">
        <v>16</v>
      </c>
      <c r="J64" s="69">
        <v>0</v>
      </c>
      <c r="K64" s="69">
        <v>16</v>
      </c>
      <c r="L64" s="69">
        <v>0</v>
      </c>
      <c r="M64" s="69">
        <v>16</v>
      </c>
      <c r="N64" s="69">
        <v>0</v>
      </c>
      <c r="O64" s="41"/>
    </row>
    <row r="65" spans="1:15" s="65" customFormat="1" x14ac:dyDescent="0.25">
      <c r="A65" s="86">
        <v>10</v>
      </c>
      <c r="B65" s="67" t="s">
        <v>21</v>
      </c>
      <c r="C65" s="68" t="s">
        <v>75</v>
      </c>
      <c r="D65" s="69">
        <f t="shared" si="14"/>
        <v>360</v>
      </c>
      <c r="E65" s="69">
        <v>50</v>
      </c>
      <c r="F65" s="69">
        <v>51</v>
      </c>
      <c r="G65" s="69">
        <v>44</v>
      </c>
      <c r="H65" s="69">
        <v>41</v>
      </c>
      <c r="I65" s="69">
        <v>40</v>
      </c>
      <c r="J65" s="69">
        <v>35</v>
      </c>
      <c r="K65" s="69">
        <v>38</v>
      </c>
      <c r="L65" s="69">
        <v>23</v>
      </c>
      <c r="M65" s="69">
        <v>38</v>
      </c>
      <c r="N65" s="69">
        <v>0</v>
      </c>
      <c r="O65" s="41"/>
    </row>
    <row r="66" spans="1:15" s="65" customFormat="1" x14ac:dyDescent="0.25">
      <c r="A66" s="86">
        <v>11</v>
      </c>
      <c r="B66" s="67" t="s">
        <v>21</v>
      </c>
      <c r="C66" s="68" t="s">
        <v>76</v>
      </c>
      <c r="D66" s="69">
        <f t="shared" si="14"/>
        <v>65</v>
      </c>
      <c r="E66" s="69">
        <v>29</v>
      </c>
      <c r="F66" s="69">
        <v>0</v>
      </c>
      <c r="G66" s="69">
        <v>14</v>
      </c>
      <c r="H66" s="69">
        <v>0</v>
      </c>
      <c r="I66" s="69">
        <v>12</v>
      </c>
      <c r="J66" s="69">
        <v>0</v>
      </c>
      <c r="K66" s="69">
        <v>10</v>
      </c>
      <c r="L66" s="69">
        <v>0</v>
      </c>
      <c r="M66" s="69">
        <v>0</v>
      </c>
      <c r="N66" s="69">
        <v>0</v>
      </c>
      <c r="O66" s="41"/>
    </row>
    <row r="67" spans="1:15" s="65" customFormat="1" x14ac:dyDescent="0.25">
      <c r="A67" s="87">
        <v>12</v>
      </c>
      <c r="B67" s="71" t="s">
        <v>21</v>
      </c>
      <c r="C67" s="72" t="s">
        <v>77</v>
      </c>
      <c r="D67" s="73">
        <f t="shared" si="14"/>
        <v>224</v>
      </c>
      <c r="E67" s="73">
        <v>50</v>
      </c>
      <c r="F67" s="69">
        <v>0</v>
      </c>
      <c r="G67" s="73">
        <v>42</v>
      </c>
      <c r="H67" s="69">
        <v>0</v>
      </c>
      <c r="I67" s="88">
        <v>34</v>
      </c>
      <c r="J67" s="69">
        <v>0</v>
      </c>
      <c r="K67" s="73">
        <v>46</v>
      </c>
      <c r="L67" s="69">
        <v>0</v>
      </c>
      <c r="M67" s="73">
        <v>52</v>
      </c>
      <c r="N67" s="73">
        <v>0</v>
      </c>
      <c r="O67" s="41"/>
    </row>
    <row r="68" spans="1:15" s="74" customFormat="1" ht="19.5" customHeight="1" x14ac:dyDescent="0.2">
      <c r="A68" s="75"/>
      <c r="B68" s="76"/>
      <c r="C68" s="77" t="s">
        <v>78</v>
      </c>
      <c r="D68" s="59">
        <f t="shared" ref="D68:N68" si="15">SUM(D69:D73)</f>
        <v>508</v>
      </c>
      <c r="E68" s="59">
        <f t="shared" si="15"/>
        <v>157</v>
      </c>
      <c r="F68" s="59">
        <f t="shared" si="15"/>
        <v>0</v>
      </c>
      <c r="G68" s="59">
        <f t="shared" si="15"/>
        <v>118</v>
      </c>
      <c r="H68" s="59">
        <f t="shared" si="15"/>
        <v>0</v>
      </c>
      <c r="I68" s="59">
        <f t="shared" si="15"/>
        <v>93</v>
      </c>
      <c r="J68" s="59">
        <f t="shared" si="15"/>
        <v>0</v>
      </c>
      <c r="K68" s="59">
        <f t="shared" si="15"/>
        <v>87</v>
      </c>
      <c r="L68" s="59">
        <f t="shared" si="15"/>
        <v>0</v>
      </c>
      <c r="M68" s="59">
        <f t="shared" si="15"/>
        <v>53</v>
      </c>
      <c r="N68" s="59">
        <f t="shared" si="15"/>
        <v>0</v>
      </c>
      <c r="O68" s="41"/>
    </row>
    <row r="69" spans="1:15" s="65" customFormat="1" ht="12.75" customHeight="1" x14ac:dyDescent="0.25">
      <c r="A69" s="89">
        <v>1</v>
      </c>
      <c r="B69" s="90" t="s">
        <v>21</v>
      </c>
      <c r="C69" s="62" t="s">
        <v>79</v>
      </c>
      <c r="D69" s="63">
        <f>SUM(E69:N69)</f>
        <v>86</v>
      </c>
      <c r="E69" s="91">
        <v>26</v>
      </c>
      <c r="F69" s="63">
        <v>0</v>
      </c>
      <c r="G69" s="92">
        <v>24</v>
      </c>
      <c r="H69" s="63">
        <v>0</v>
      </c>
      <c r="I69" s="91">
        <v>22</v>
      </c>
      <c r="J69" s="91">
        <v>0</v>
      </c>
      <c r="K69" s="91">
        <v>14</v>
      </c>
      <c r="L69" s="91">
        <v>0</v>
      </c>
      <c r="M69" s="91">
        <v>0</v>
      </c>
      <c r="N69" s="63">
        <v>0</v>
      </c>
      <c r="O69" s="41"/>
    </row>
    <row r="70" spans="1:15" s="65" customFormat="1" ht="12.75" customHeight="1" x14ac:dyDescent="0.25">
      <c r="A70" s="81">
        <v>2</v>
      </c>
      <c r="B70" s="82" t="s">
        <v>21</v>
      </c>
      <c r="C70" s="68" t="s">
        <v>80</v>
      </c>
      <c r="D70" s="69">
        <f>SUM(E70:N70)</f>
        <v>69</v>
      </c>
      <c r="E70" s="80">
        <v>21</v>
      </c>
      <c r="F70" s="69">
        <v>0</v>
      </c>
      <c r="G70" s="80">
        <v>19</v>
      </c>
      <c r="H70" s="69">
        <v>0</v>
      </c>
      <c r="I70" s="80">
        <v>11</v>
      </c>
      <c r="J70" s="80">
        <v>0</v>
      </c>
      <c r="K70" s="80">
        <v>18</v>
      </c>
      <c r="L70" s="80">
        <v>0</v>
      </c>
      <c r="M70" s="80">
        <v>0</v>
      </c>
      <c r="N70" s="69">
        <v>0</v>
      </c>
      <c r="O70" s="41"/>
    </row>
    <row r="71" spans="1:15" s="65" customFormat="1" ht="12.75" customHeight="1" x14ac:dyDescent="0.25">
      <c r="A71" s="81">
        <v>3</v>
      </c>
      <c r="B71" s="82" t="s">
        <v>21</v>
      </c>
      <c r="C71" s="68" t="s">
        <v>81</v>
      </c>
      <c r="D71" s="69">
        <f>SUM(E71:N71)</f>
        <v>127</v>
      </c>
      <c r="E71" s="80">
        <v>40</v>
      </c>
      <c r="F71" s="69">
        <v>0</v>
      </c>
      <c r="G71" s="80">
        <v>23</v>
      </c>
      <c r="H71" s="69">
        <v>0</v>
      </c>
      <c r="I71" s="80">
        <v>21</v>
      </c>
      <c r="J71" s="69">
        <v>0</v>
      </c>
      <c r="K71" s="80">
        <v>19</v>
      </c>
      <c r="L71" s="80">
        <v>0</v>
      </c>
      <c r="M71" s="80">
        <v>24</v>
      </c>
      <c r="N71" s="69">
        <v>0</v>
      </c>
      <c r="O71" s="41"/>
    </row>
    <row r="72" spans="1:15" s="65" customFormat="1" x14ac:dyDescent="0.25">
      <c r="A72" s="86">
        <v>4</v>
      </c>
      <c r="B72" s="67" t="s">
        <v>21</v>
      </c>
      <c r="C72" s="68" t="s">
        <v>82</v>
      </c>
      <c r="D72" s="69">
        <f>SUM(E72:N72)</f>
        <v>148</v>
      </c>
      <c r="E72" s="69">
        <v>45</v>
      </c>
      <c r="F72" s="69">
        <v>0</v>
      </c>
      <c r="G72" s="69">
        <v>31</v>
      </c>
      <c r="H72" s="69">
        <v>0</v>
      </c>
      <c r="I72" s="69">
        <v>28</v>
      </c>
      <c r="J72" s="69">
        <v>0</v>
      </c>
      <c r="K72" s="69">
        <v>24</v>
      </c>
      <c r="L72" s="80">
        <v>0</v>
      </c>
      <c r="M72" s="69">
        <v>20</v>
      </c>
      <c r="N72" s="69">
        <v>0</v>
      </c>
      <c r="O72" s="41"/>
    </row>
    <row r="73" spans="1:15" s="65" customFormat="1" x14ac:dyDescent="0.25">
      <c r="A73" s="86">
        <v>5</v>
      </c>
      <c r="B73" s="67" t="s">
        <v>21</v>
      </c>
      <c r="C73" s="68" t="s">
        <v>83</v>
      </c>
      <c r="D73" s="69">
        <f>SUM(E73:N73)</f>
        <v>78</v>
      </c>
      <c r="E73" s="80">
        <v>25</v>
      </c>
      <c r="F73" s="69">
        <v>0</v>
      </c>
      <c r="G73" s="80">
        <v>21</v>
      </c>
      <c r="H73" s="69">
        <v>0</v>
      </c>
      <c r="I73" s="80">
        <v>11</v>
      </c>
      <c r="J73" s="69">
        <v>0</v>
      </c>
      <c r="K73" s="80">
        <v>12</v>
      </c>
      <c r="L73" s="80">
        <v>0</v>
      </c>
      <c r="M73" s="80">
        <v>9</v>
      </c>
      <c r="N73" s="69">
        <v>0</v>
      </c>
      <c r="O73" s="41"/>
    </row>
    <row r="74" spans="1:15" s="74" customFormat="1" ht="19.5" customHeight="1" x14ac:dyDescent="0.2">
      <c r="A74" s="93" t="s">
        <v>84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5"/>
      <c r="O74" s="41"/>
    </row>
    <row r="75" spans="1:15" s="74" customFormat="1" ht="19.5" customHeight="1" x14ac:dyDescent="0.2">
      <c r="A75" s="75"/>
      <c r="B75" s="76"/>
      <c r="C75" s="77" t="s">
        <v>85</v>
      </c>
      <c r="D75" s="59">
        <f t="shared" ref="D75:M75" si="16">SUM(D76:D81)</f>
        <v>1150</v>
      </c>
      <c r="E75" s="59">
        <f t="shared" si="16"/>
        <v>454</v>
      </c>
      <c r="F75" s="59">
        <f t="shared" si="16"/>
        <v>0</v>
      </c>
      <c r="G75" s="59">
        <f t="shared" si="16"/>
        <v>268</v>
      </c>
      <c r="H75" s="59">
        <f t="shared" si="16"/>
        <v>0</v>
      </c>
      <c r="I75" s="59">
        <f t="shared" si="16"/>
        <v>201</v>
      </c>
      <c r="J75" s="59">
        <f t="shared" si="16"/>
        <v>0</v>
      </c>
      <c r="K75" s="59">
        <f t="shared" si="16"/>
        <v>149</v>
      </c>
      <c r="L75" s="59">
        <f t="shared" si="16"/>
        <v>0</v>
      </c>
      <c r="M75" s="59">
        <f t="shared" si="16"/>
        <v>78</v>
      </c>
      <c r="N75" s="59">
        <f>SUM(N79:N81)</f>
        <v>0</v>
      </c>
      <c r="O75" s="41"/>
    </row>
    <row r="76" spans="1:15" s="65" customFormat="1" ht="14.1" customHeight="1" x14ac:dyDescent="0.25">
      <c r="A76" s="89">
        <v>1</v>
      </c>
      <c r="B76" s="90" t="s">
        <v>21</v>
      </c>
      <c r="C76" s="62" t="s">
        <v>86</v>
      </c>
      <c r="D76" s="63">
        <f t="shared" ref="D76:D81" si="17">SUM(E76:N76)</f>
        <v>292</v>
      </c>
      <c r="E76" s="92">
        <v>111</v>
      </c>
      <c r="F76" s="91">
        <v>0</v>
      </c>
      <c r="G76" s="91">
        <v>72</v>
      </c>
      <c r="H76" s="91">
        <v>0</v>
      </c>
      <c r="I76" s="91">
        <v>53</v>
      </c>
      <c r="J76" s="91">
        <v>0</v>
      </c>
      <c r="K76" s="91">
        <v>22</v>
      </c>
      <c r="L76" s="91">
        <v>0</v>
      </c>
      <c r="M76" s="91">
        <v>34</v>
      </c>
      <c r="N76" s="63">
        <v>0</v>
      </c>
      <c r="O76" s="41"/>
    </row>
    <row r="77" spans="1:15" s="65" customFormat="1" ht="14.1" customHeight="1" x14ac:dyDescent="0.25">
      <c r="A77" s="81">
        <v>2</v>
      </c>
      <c r="B77" s="82" t="s">
        <v>21</v>
      </c>
      <c r="C77" s="68" t="s">
        <v>87</v>
      </c>
      <c r="D77" s="69">
        <f t="shared" si="17"/>
        <v>293</v>
      </c>
      <c r="E77" s="80">
        <v>106</v>
      </c>
      <c r="F77" s="80">
        <v>0</v>
      </c>
      <c r="G77" s="96">
        <v>64</v>
      </c>
      <c r="H77" s="80">
        <v>0</v>
      </c>
      <c r="I77" s="80">
        <v>49</v>
      </c>
      <c r="J77" s="80">
        <v>0</v>
      </c>
      <c r="K77" s="80">
        <v>51</v>
      </c>
      <c r="L77" s="80">
        <v>0</v>
      </c>
      <c r="M77" s="80">
        <v>23</v>
      </c>
      <c r="N77" s="69">
        <v>0</v>
      </c>
      <c r="O77" s="41"/>
    </row>
    <row r="78" spans="1:15" s="65" customFormat="1" ht="14.1" customHeight="1" x14ac:dyDescent="0.25">
      <c r="A78" s="86">
        <v>3</v>
      </c>
      <c r="B78" s="67" t="s">
        <v>21</v>
      </c>
      <c r="C78" s="68" t="s">
        <v>88</v>
      </c>
      <c r="D78" s="69">
        <f t="shared" si="17"/>
        <v>239</v>
      </c>
      <c r="E78" s="69">
        <v>91</v>
      </c>
      <c r="F78" s="80">
        <v>0</v>
      </c>
      <c r="G78" s="69">
        <v>49</v>
      </c>
      <c r="H78" s="80">
        <v>0</v>
      </c>
      <c r="I78" s="69">
        <v>43</v>
      </c>
      <c r="J78" s="80">
        <v>0</v>
      </c>
      <c r="K78" s="69">
        <v>35</v>
      </c>
      <c r="L78" s="80">
        <v>0</v>
      </c>
      <c r="M78" s="69">
        <v>21</v>
      </c>
      <c r="N78" s="69">
        <v>0</v>
      </c>
      <c r="O78" s="41"/>
    </row>
    <row r="79" spans="1:15" s="65" customFormat="1" ht="14.1" customHeight="1" x14ac:dyDescent="0.25">
      <c r="A79" s="81">
        <v>4</v>
      </c>
      <c r="B79" s="82" t="s">
        <v>21</v>
      </c>
      <c r="C79" s="68" t="s">
        <v>89</v>
      </c>
      <c r="D79" s="69">
        <f t="shared" si="17"/>
        <v>107</v>
      </c>
      <c r="E79" s="80">
        <v>52</v>
      </c>
      <c r="F79" s="80">
        <v>0</v>
      </c>
      <c r="G79" s="80">
        <v>26</v>
      </c>
      <c r="H79" s="80">
        <v>0</v>
      </c>
      <c r="I79" s="80">
        <v>12</v>
      </c>
      <c r="J79" s="80">
        <v>0</v>
      </c>
      <c r="K79" s="80">
        <v>17</v>
      </c>
      <c r="L79" s="80">
        <v>0</v>
      </c>
      <c r="M79" s="80">
        <v>0</v>
      </c>
      <c r="N79" s="69">
        <v>0</v>
      </c>
      <c r="O79" s="41"/>
    </row>
    <row r="80" spans="1:15" s="65" customFormat="1" ht="14.1" customHeight="1" x14ac:dyDescent="0.25">
      <c r="A80" s="81">
        <v>5</v>
      </c>
      <c r="B80" s="82" t="s">
        <v>21</v>
      </c>
      <c r="C80" s="68" t="s">
        <v>90</v>
      </c>
      <c r="D80" s="69">
        <f t="shared" si="17"/>
        <v>120</v>
      </c>
      <c r="E80" s="80">
        <v>53</v>
      </c>
      <c r="F80" s="80">
        <v>0</v>
      </c>
      <c r="G80" s="80">
        <v>25</v>
      </c>
      <c r="H80" s="80">
        <v>0</v>
      </c>
      <c r="I80" s="80">
        <v>28</v>
      </c>
      <c r="J80" s="80">
        <v>0</v>
      </c>
      <c r="K80" s="80">
        <v>14</v>
      </c>
      <c r="L80" s="80">
        <v>0</v>
      </c>
      <c r="M80" s="80">
        <v>0</v>
      </c>
      <c r="N80" s="69">
        <v>0</v>
      </c>
      <c r="O80" s="41"/>
    </row>
    <row r="81" spans="1:15" s="65" customFormat="1" ht="14.1" customHeight="1" x14ac:dyDescent="0.25">
      <c r="A81" s="87">
        <v>6</v>
      </c>
      <c r="B81" s="71" t="s">
        <v>21</v>
      </c>
      <c r="C81" s="72" t="s">
        <v>91</v>
      </c>
      <c r="D81" s="73">
        <f t="shared" si="17"/>
        <v>99</v>
      </c>
      <c r="E81" s="73">
        <v>41</v>
      </c>
      <c r="F81" s="80">
        <v>0</v>
      </c>
      <c r="G81" s="73">
        <v>32</v>
      </c>
      <c r="H81" s="80">
        <v>0</v>
      </c>
      <c r="I81" s="73">
        <v>16</v>
      </c>
      <c r="J81" s="80">
        <v>0</v>
      </c>
      <c r="K81" s="73">
        <v>10</v>
      </c>
      <c r="L81" s="80">
        <v>0</v>
      </c>
      <c r="M81" s="73">
        <v>0</v>
      </c>
      <c r="N81" s="73">
        <v>0</v>
      </c>
      <c r="O81" s="41"/>
    </row>
    <row r="82" spans="1:15" s="74" customFormat="1" ht="19.5" customHeight="1" x14ac:dyDescent="0.2">
      <c r="A82" s="75"/>
      <c r="B82" s="76"/>
      <c r="C82" s="77" t="s">
        <v>92</v>
      </c>
      <c r="D82" s="59">
        <f t="shared" ref="D82:N82" si="18">SUM(D83:D86)</f>
        <v>900</v>
      </c>
      <c r="E82" s="59">
        <f t="shared" si="18"/>
        <v>231</v>
      </c>
      <c r="F82" s="59">
        <f t="shared" si="18"/>
        <v>0</v>
      </c>
      <c r="G82" s="59">
        <f t="shared" si="18"/>
        <v>235</v>
      </c>
      <c r="H82" s="59">
        <f t="shared" si="18"/>
        <v>0</v>
      </c>
      <c r="I82" s="59">
        <f t="shared" si="18"/>
        <v>167</v>
      </c>
      <c r="J82" s="59">
        <f t="shared" si="18"/>
        <v>0</v>
      </c>
      <c r="K82" s="59">
        <f t="shared" si="18"/>
        <v>183</v>
      </c>
      <c r="L82" s="59">
        <f t="shared" si="18"/>
        <v>0</v>
      </c>
      <c r="M82" s="59">
        <f t="shared" si="18"/>
        <v>84</v>
      </c>
      <c r="N82" s="59">
        <f t="shared" si="18"/>
        <v>0</v>
      </c>
      <c r="O82" s="41"/>
    </row>
    <row r="83" spans="1:15" s="65" customFormat="1" ht="14.25" customHeight="1" x14ac:dyDescent="0.25">
      <c r="A83" s="89">
        <v>1</v>
      </c>
      <c r="B83" s="90" t="s">
        <v>21</v>
      </c>
      <c r="C83" s="62" t="s">
        <v>93</v>
      </c>
      <c r="D83" s="63">
        <f>SUM(E83:N83)</f>
        <v>187</v>
      </c>
      <c r="E83" s="91">
        <v>50</v>
      </c>
      <c r="F83" s="91">
        <v>0</v>
      </c>
      <c r="G83" s="91">
        <v>54</v>
      </c>
      <c r="H83" s="91">
        <v>0</v>
      </c>
      <c r="I83" s="91">
        <v>32</v>
      </c>
      <c r="J83" s="91">
        <v>0</v>
      </c>
      <c r="K83" s="91">
        <v>51</v>
      </c>
      <c r="L83" s="91">
        <v>0</v>
      </c>
      <c r="M83" s="91">
        <v>0</v>
      </c>
      <c r="N83" s="63">
        <v>0</v>
      </c>
      <c r="O83" s="41"/>
    </row>
    <row r="84" spans="1:15" s="65" customFormat="1" ht="14.25" customHeight="1" x14ac:dyDescent="0.25">
      <c r="A84" s="81">
        <v>2</v>
      </c>
      <c r="B84" s="82" t="s">
        <v>21</v>
      </c>
      <c r="C84" s="68" t="s">
        <v>94</v>
      </c>
      <c r="D84" s="69">
        <f>SUM(E84:N84)</f>
        <v>215</v>
      </c>
      <c r="E84" s="80">
        <v>41</v>
      </c>
      <c r="F84" s="80">
        <v>0</v>
      </c>
      <c r="G84" s="80">
        <v>46</v>
      </c>
      <c r="H84" s="80">
        <v>0</v>
      </c>
      <c r="I84" s="80">
        <v>30</v>
      </c>
      <c r="J84" s="80">
        <v>0</v>
      </c>
      <c r="K84" s="80">
        <v>57</v>
      </c>
      <c r="L84" s="80">
        <v>0</v>
      </c>
      <c r="M84" s="80">
        <v>41</v>
      </c>
      <c r="N84" s="69">
        <v>0</v>
      </c>
      <c r="O84" s="41"/>
    </row>
    <row r="85" spans="1:15" s="65" customFormat="1" ht="14.25" customHeight="1" x14ac:dyDescent="0.25">
      <c r="A85" s="81">
        <v>3</v>
      </c>
      <c r="B85" s="82" t="s">
        <v>21</v>
      </c>
      <c r="C85" s="68" t="s">
        <v>95</v>
      </c>
      <c r="D85" s="69">
        <f>SUM(E85:N85)</f>
        <v>173</v>
      </c>
      <c r="E85" s="80">
        <v>39</v>
      </c>
      <c r="F85" s="80">
        <v>0</v>
      </c>
      <c r="G85" s="80">
        <v>41</v>
      </c>
      <c r="H85" s="80">
        <v>0</v>
      </c>
      <c r="I85" s="80">
        <v>18</v>
      </c>
      <c r="J85" s="80">
        <v>0</v>
      </c>
      <c r="K85" s="80">
        <v>32</v>
      </c>
      <c r="L85" s="80">
        <v>0</v>
      </c>
      <c r="M85" s="80">
        <v>43</v>
      </c>
      <c r="N85" s="69">
        <v>0</v>
      </c>
      <c r="O85" s="41"/>
    </row>
    <row r="86" spans="1:15" s="65" customFormat="1" ht="14.25" customHeight="1" x14ac:dyDescent="0.25">
      <c r="A86" s="97">
        <v>4</v>
      </c>
      <c r="B86" s="98" t="s">
        <v>21</v>
      </c>
      <c r="C86" s="72" t="s">
        <v>96</v>
      </c>
      <c r="D86" s="73">
        <f>SUM(E86:N86)</f>
        <v>325</v>
      </c>
      <c r="E86" s="99">
        <v>101</v>
      </c>
      <c r="F86" s="99">
        <v>0</v>
      </c>
      <c r="G86" s="99">
        <v>94</v>
      </c>
      <c r="H86" s="99">
        <v>0</v>
      </c>
      <c r="I86" s="99">
        <v>87</v>
      </c>
      <c r="J86" s="99">
        <v>0</v>
      </c>
      <c r="K86" s="99">
        <v>43</v>
      </c>
      <c r="L86" s="99">
        <v>0</v>
      </c>
      <c r="M86" s="99">
        <v>0</v>
      </c>
      <c r="N86" s="73">
        <v>0</v>
      </c>
      <c r="O86" s="41"/>
    </row>
    <row r="87" spans="1:15" s="74" customFormat="1" ht="19.5" customHeight="1" x14ac:dyDescent="0.2">
      <c r="A87" s="75"/>
      <c r="B87" s="76" t="s">
        <v>70</v>
      </c>
      <c r="C87" s="77" t="s">
        <v>97</v>
      </c>
      <c r="D87" s="100">
        <f>SUM(D88:D90)</f>
        <v>3908</v>
      </c>
      <c r="E87" s="100">
        <f t="shared" ref="E87:J87" si="19">SUM(E88:E90)</f>
        <v>1364</v>
      </c>
      <c r="F87" s="100">
        <f t="shared" si="19"/>
        <v>0</v>
      </c>
      <c r="G87" s="100">
        <f t="shared" si="19"/>
        <v>1289</v>
      </c>
      <c r="H87" s="100">
        <f t="shared" si="19"/>
        <v>0</v>
      </c>
      <c r="I87" s="100">
        <f t="shared" si="19"/>
        <v>1255</v>
      </c>
      <c r="J87" s="100">
        <f t="shared" si="19"/>
        <v>0</v>
      </c>
      <c r="K87" s="100"/>
      <c r="L87" s="100"/>
      <c r="M87" s="100"/>
      <c r="N87" s="59"/>
      <c r="O87" s="41"/>
    </row>
    <row r="88" spans="1:15" s="65" customFormat="1" ht="14.25" customHeight="1" x14ac:dyDescent="0.25">
      <c r="A88" s="101">
        <v>1</v>
      </c>
      <c r="B88" s="61" t="s">
        <v>21</v>
      </c>
      <c r="C88" s="61" t="s">
        <v>98</v>
      </c>
      <c r="D88" s="63">
        <f>SUM(E88:N88)</f>
        <v>1434</v>
      </c>
      <c r="E88" s="102">
        <v>476</v>
      </c>
      <c r="F88" s="69">
        <v>0</v>
      </c>
      <c r="G88" s="92">
        <v>473</v>
      </c>
      <c r="H88" s="69">
        <v>0</v>
      </c>
      <c r="I88" s="92">
        <v>485</v>
      </c>
      <c r="J88" s="69">
        <v>0</v>
      </c>
      <c r="K88" s="91"/>
      <c r="L88" s="91"/>
      <c r="M88" s="91"/>
      <c r="N88" s="63"/>
      <c r="O88" s="41"/>
    </row>
    <row r="89" spans="1:15" s="65" customFormat="1" ht="14.25" customHeight="1" x14ac:dyDescent="0.25">
      <c r="A89" s="103"/>
      <c r="B89" s="67" t="s">
        <v>21</v>
      </c>
      <c r="C89" s="67" t="s">
        <v>99</v>
      </c>
      <c r="D89" s="69">
        <f>SUM(E89:N89)</f>
        <v>2426</v>
      </c>
      <c r="E89" s="104">
        <v>888</v>
      </c>
      <c r="F89" s="69">
        <v>0</v>
      </c>
      <c r="G89" s="96">
        <v>791</v>
      </c>
      <c r="H89" s="69">
        <v>0</v>
      </c>
      <c r="I89" s="69">
        <v>747</v>
      </c>
      <c r="J89" s="69">
        <v>0</v>
      </c>
      <c r="K89" s="80"/>
      <c r="L89" s="80"/>
      <c r="M89" s="80"/>
      <c r="N89" s="69"/>
      <c r="O89" s="41"/>
    </row>
    <row r="90" spans="1:15" s="74" customFormat="1" ht="14.25" customHeight="1" x14ac:dyDescent="0.25">
      <c r="A90" s="105"/>
      <c r="B90" s="106" t="s">
        <v>21</v>
      </c>
      <c r="C90" s="106" t="s">
        <v>100</v>
      </c>
      <c r="D90" s="73">
        <f>SUM(E90:N90)</f>
        <v>48</v>
      </c>
      <c r="E90" s="107">
        <v>0</v>
      </c>
      <c r="F90" s="108">
        <v>0</v>
      </c>
      <c r="G90" s="108">
        <v>25</v>
      </c>
      <c r="H90" s="73">
        <v>0</v>
      </c>
      <c r="I90" s="108">
        <v>23</v>
      </c>
      <c r="J90" s="73">
        <v>0</v>
      </c>
      <c r="K90" s="109"/>
      <c r="L90" s="109"/>
      <c r="M90" s="109"/>
      <c r="N90" s="110"/>
      <c r="O90" s="41"/>
    </row>
    <row r="91" spans="1:15" ht="12" customHeight="1" x14ac:dyDescent="0.2">
      <c r="A91" s="111" t="s">
        <v>101</v>
      </c>
      <c r="B91" s="112"/>
      <c r="C91" s="113"/>
      <c r="D91" s="113"/>
      <c r="E91" s="114"/>
      <c r="F91" s="114"/>
      <c r="G91" s="114"/>
      <c r="H91" s="114"/>
      <c r="I91" s="114"/>
      <c r="J91" s="113"/>
      <c r="K91" s="114"/>
      <c r="L91" s="113"/>
      <c r="M91" s="115"/>
      <c r="N91" s="128" t="s">
        <v>102</v>
      </c>
      <c r="O91" s="116"/>
    </row>
    <row r="92" spans="1:15" ht="11.25" customHeight="1" x14ac:dyDescent="0.25">
      <c r="A92" s="129" t="s">
        <v>103</v>
      </c>
      <c r="B92" s="117"/>
      <c r="C92" s="118"/>
      <c r="D92" s="119" t="s">
        <v>104</v>
      </c>
      <c r="E92" s="120"/>
      <c r="F92" s="120"/>
      <c r="G92" s="120"/>
      <c r="H92" s="120"/>
      <c r="I92" s="118"/>
      <c r="J92" s="118"/>
      <c r="K92" s="120"/>
      <c r="L92" s="120"/>
      <c r="M92" s="118"/>
      <c r="N92" s="130" t="s">
        <v>105</v>
      </c>
      <c r="O92" s="116"/>
    </row>
    <row r="93" spans="1:15" x14ac:dyDescent="0.25">
      <c r="A93" s="121"/>
      <c r="O93" s="13" t="s">
        <v>70</v>
      </c>
    </row>
    <row r="94" spans="1:15" x14ac:dyDescent="0.25">
      <c r="C94" s="123"/>
      <c r="M94" s="124"/>
      <c r="N94" s="124"/>
    </row>
    <row r="95" spans="1:15" x14ac:dyDescent="0.25">
      <c r="O95" s="125"/>
    </row>
    <row r="96" spans="1:15" x14ac:dyDescent="0.25">
      <c r="C96" s="14" t="s">
        <v>70</v>
      </c>
    </row>
    <row r="97" spans="12:12" x14ac:dyDescent="0.25">
      <c r="L97" s="14" t="s">
        <v>70</v>
      </c>
    </row>
  </sheetData>
  <mergeCells count="5">
    <mergeCell ref="M2:N3"/>
    <mergeCell ref="A4:C6"/>
    <mergeCell ref="D4:D6"/>
    <mergeCell ref="E4:N5"/>
    <mergeCell ref="M94:N94"/>
  </mergeCells>
  <printOptions horizontalCentered="1" verticalCentered="1"/>
  <pageMargins left="0.39370078740157483" right="0.39370078740157483" top="0.39370078740157483" bottom="0.78740157480314965" header="0.31496062992125984" footer="0.31496062992125984"/>
  <pageSetup scale="55" orientation="portrait" r:id="rId1"/>
  <rowBreaks count="1" manualBreakCount="1">
    <brk id="9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Pregrado Sem E-J 16</vt:lpstr>
      <vt:lpstr>'Pregrado Sem E-J 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Iram Martinez Lòpez</dc:creator>
  <cp:lastModifiedBy>Salvador Iram Martinez Lòpez</cp:lastModifiedBy>
  <dcterms:created xsi:type="dcterms:W3CDTF">2016-10-10T17:21:38Z</dcterms:created>
  <dcterms:modified xsi:type="dcterms:W3CDTF">2016-10-10T17:24:11Z</dcterms:modified>
</cp:coreProperties>
</file>